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580" windowHeight="8565" activeTab="1"/>
  </bookViews>
  <sheets>
    <sheet name="Conditions SC 2" sheetId="1" r:id="rId1"/>
    <sheet name="SUN CITY 2" sheetId="2" r:id="rId2"/>
    <sheet name="Conditions SC 1" sheetId="3" r:id="rId3"/>
    <sheet name="Sun City 1" sheetId="4" r:id="rId4"/>
  </sheets>
  <definedNames>
    <definedName name="_xlnm._FilterDatabase" localSheetId="1" hidden="1">'SUN CITY 2'!$A$4:$M$58</definedName>
    <definedName name="_xlnm.Print_Area" localSheetId="0">'Conditions SC 2'!$A$1:$D$22</definedName>
    <definedName name="_xlnm.Print_Area" localSheetId="1">'SUN CITY 2'!$A$1:$M$61</definedName>
  </definedNames>
  <calcPr fullCalcOnLoad="1"/>
</workbook>
</file>

<file path=xl/sharedStrings.xml><?xml version="1.0" encoding="utf-8"?>
<sst xmlns="http://schemas.openxmlformats.org/spreadsheetml/2006/main" count="372" uniqueCount="97">
  <si>
    <t>№</t>
  </si>
  <si>
    <r>
      <t>F</t>
    </r>
    <r>
      <rPr>
        <b/>
        <vertAlign val="subscript"/>
        <sz val="12"/>
        <rFont val="Times New Roman"/>
        <family val="1"/>
      </rPr>
      <t>1</t>
    </r>
  </si>
  <si>
    <r>
      <t>F</t>
    </r>
    <r>
      <rPr>
        <b/>
        <vertAlign val="subscript"/>
        <sz val="12"/>
        <rFont val="Times New Roman"/>
        <family val="1"/>
      </rPr>
      <t>3</t>
    </r>
  </si>
  <si>
    <r>
      <t>F</t>
    </r>
    <r>
      <rPr>
        <b/>
        <vertAlign val="sub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+ F</t>
    </r>
    <r>
      <rPr>
        <b/>
        <vertAlign val="subscript"/>
        <sz val="12"/>
        <rFont val="Times New Roman"/>
        <family val="1"/>
      </rPr>
      <t>3</t>
    </r>
  </si>
  <si>
    <r>
      <t>м</t>
    </r>
    <r>
      <rPr>
        <b/>
        <vertAlign val="superscript"/>
        <sz val="12"/>
        <rFont val="Times New Roman"/>
        <family val="1"/>
      </rPr>
      <t>2</t>
    </r>
  </si>
  <si>
    <t>Unit 1</t>
  </si>
  <si>
    <t>Unit 2</t>
  </si>
  <si>
    <t>1st Floor</t>
  </si>
  <si>
    <t>2nd Floor</t>
  </si>
  <si>
    <t>3rd Floor</t>
  </si>
  <si>
    <t>4th Floor</t>
  </si>
  <si>
    <t>terrace like floor</t>
  </si>
  <si>
    <t>Ground Floor</t>
  </si>
  <si>
    <t>Café - Bar</t>
  </si>
  <si>
    <t>Price of the apartments in SUN CITY II</t>
  </si>
  <si>
    <t xml:space="preserve">Unit </t>
  </si>
  <si>
    <t>FLOOR</t>
  </si>
  <si>
    <t>APARTMENT</t>
  </si>
  <si>
    <t>SHARED PARTS</t>
  </si>
  <si>
    <t>TERRACE</t>
  </si>
  <si>
    <t>GROUND FLOOR</t>
  </si>
  <si>
    <t>price</t>
  </si>
  <si>
    <t>CONDITIONS</t>
  </si>
  <si>
    <t>Options</t>
  </si>
  <si>
    <t>I</t>
  </si>
  <si>
    <t>II</t>
  </si>
  <si>
    <t>III</t>
  </si>
  <si>
    <t>Payments</t>
  </si>
  <si>
    <t>Deposit</t>
  </si>
  <si>
    <t>Upon preliminary contract signing</t>
  </si>
  <si>
    <t xml:space="preserve">Prices </t>
  </si>
  <si>
    <t xml:space="preserve">Аpartments </t>
  </si>
  <si>
    <t xml:space="preserve">Ground garage </t>
  </si>
  <si>
    <t>7 000€</t>
  </si>
  <si>
    <t>Coffe bar</t>
  </si>
  <si>
    <t>Status</t>
  </si>
  <si>
    <t>reserved-M</t>
  </si>
  <si>
    <t>Type of apartment</t>
  </si>
  <si>
    <t>2 bedrooms</t>
  </si>
  <si>
    <t>1 bedroom</t>
  </si>
  <si>
    <t>VIEW</t>
  </si>
  <si>
    <t>SOLD-M</t>
  </si>
  <si>
    <t>Sold R</t>
  </si>
  <si>
    <t>Sold L</t>
  </si>
  <si>
    <t>Sold -R</t>
  </si>
  <si>
    <t>Sold  P</t>
  </si>
  <si>
    <t>for payment of apartments in Sun City I Holiday Village</t>
  </si>
  <si>
    <t>Payment</t>
  </si>
  <si>
    <t>IV</t>
  </si>
  <si>
    <t>Underground garage - 48 units</t>
  </si>
  <si>
    <t>Shop food article</t>
  </si>
  <si>
    <t>SOLD</t>
  </si>
  <si>
    <t>Wet coffee bar</t>
  </si>
  <si>
    <t>for payment of apartments in Sun City 2 Holiday Village</t>
  </si>
  <si>
    <t xml:space="preserve">GARAGE </t>
  </si>
  <si>
    <t>5 000€</t>
  </si>
  <si>
    <t>20% Option</t>
  </si>
  <si>
    <t xml:space="preserve">                                          The complex was completed: 2-nd of July 2005 </t>
  </si>
  <si>
    <t xml:space="preserve">Sold </t>
  </si>
  <si>
    <t>5 500€</t>
  </si>
  <si>
    <t>Within 2 years after the preliminary contract signing</t>
  </si>
  <si>
    <t xml:space="preserve">Upon preliminary contract signing </t>
  </si>
  <si>
    <t>100% Option</t>
  </si>
  <si>
    <t>Section</t>
  </si>
  <si>
    <t>A</t>
  </si>
  <si>
    <t>B</t>
  </si>
  <si>
    <t xml:space="preserve"> pool view</t>
  </si>
  <si>
    <t>Sold</t>
  </si>
  <si>
    <t>fully furnished</t>
  </si>
  <si>
    <t>Reserved</t>
  </si>
  <si>
    <t xml:space="preserve">            THE COMPLEX WAS COMPLETED  -  1-st of August 2006</t>
  </si>
  <si>
    <t xml:space="preserve">                                               THE COMPLEX WAS COMPLETED  -  1-st of August 2006</t>
  </si>
  <si>
    <t>Only 2,9% interest per year</t>
  </si>
  <si>
    <t>Only 2,9 % interest per year</t>
  </si>
  <si>
    <t>sold</t>
  </si>
  <si>
    <t>1 studio available</t>
  </si>
  <si>
    <t>No</t>
  </si>
  <si>
    <t>Type</t>
  </si>
  <si>
    <t>View</t>
  </si>
  <si>
    <t>apartment</t>
  </si>
  <si>
    <t>store-house</t>
  </si>
  <si>
    <t>VARIANTS:</t>
  </si>
  <si>
    <t>area</t>
  </si>
  <si>
    <t>shared аrеа</t>
  </si>
  <si>
    <t>Sum</t>
  </si>
  <si>
    <t xml:space="preserve">№ </t>
  </si>
  <si>
    <t>m2</t>
  </si>
  <si>
    <t xml:space="preserve"> S </t>
  </si>
  <si>
    <t xml:space="preserve"> out </t>
  </si>
  <si>
    <t xml:space="preserve">Legend:  The complex was completed: 2-nd of July 2005 </t>
  </si>
  <si>
    <t xml:space="preserve">         S - Studio; 1 - one bedroom apartment; 2 - two bed rooms apatment</t>
  </si>
  <si>
    <t xml:space="preserve">           The Sun city I Village Holiday, Price list:  SECTION C </t>
  </si>
  <si>
    <t>floor I - SECTION C</t>
  </si>
  <si>
    <t xml:space="preserve"> ap. 4 </t>
  </si>
  <si>
    <t xml:space="preserve">Reserved </t>
  </si>
  <si>
    <t>The remaining 80%</t>
  </si>
  <si>
    <t xml:space="preserve"> to be paid within the next 2 years –every 3 months, in 8 equal installments (10% each)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</si>
</sst>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[$€-2]\ * #,##0_-;\-[$€-2]\ * #,##0_-;_-[$€-2]\ 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€-2]\ #,##0"/>
    <numFmt numFmtId="170" formatCode="_-* #,##0\ _л_в_-;\-* #,##0\ _л_в_-;_-* &quot;-&quot;??\ _л_в_-;_-@_-"/>
    <numFmt numFmtId="171" formatCode="[$€-2]\ #,##0;\-[$€-2]\ #,##0"/>
    <numFmt numFmtId="172" formatCode="#,##0\ _л_в"/>
    <numFmt numFmtId="173" formatCode="[$€-1809]#,##0"/>
    <numFmt numFmtId="174" formatCode="#,##0\ _л_в;[Red]#,##0\ _л_в"/>
    <numFmt numFmtId="175" formatCode="[$€-2]\ #,##0;[Red]\-[$€-2]\ #,##0"/>
  </numFmts>
  <fonts count="46">
    <font>
      <sz val="10"/>
      <name val="Arial"/>
      <family val="0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TimokU"/>
      <family val="0"/>
    </font>
    <font>
      <sz val="14"/>
      <name val="TimokU"/>
      <family val="0"/>
    </font>
    <font>
      <sz val="12"/>
      <name val="TimokU"/>
      <family val="0"/>
    </font>
    <font>
      <b/>
      <i/>
      <sz val="13"/>
      <name val="Times New Roman"/>
      <family val="1"/>
    </font>
    <font>
      <b/>
      <sz val="12"/>
      <name val="TimokU"/>
      <family val="0"/>
    </font>
    <font>
      <b/>
      <sz val="12"/>
      <color indexed="12"/>
      <name val="TimokU"/>
      <family val="0"/>
    </font>
    <font>
      <b/>
      <sz val="14"/>
      <color indexed="12"/>
      <name val="TimokU"/>
      <family val="0"/>
    </font>
    <font>
      <sz val="12"/>
      <color indexed="12"/>
      <name val="TimokU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9"/>
      <name val="TimokU"/>
      <family val="0"/>
    </font>
    <font>
      <b/>
      <sz val="14"/>
      <color indexed="9"/>
      <name val="TimokU"/>
      <family val="0"/>
    </font>
    <font>
      <b/>
      <sz val="14"/>
      <color indexed="9"/>
      <name val="Times New Roman"/>
      <family val="1"/>
    </font>
    <font>
      <b/>
      <sz val="14"/>
      <color indexed="61"/>
      <name val="Times New Roman"/>
      <family val="1"/>
    </font>
    <font>
      <b/>
      <sz val="14"/>
      <color indexed="20"/>
      <name val="Times New Roman"/>
      <family val="1"/>
    </font>
    <font>
      <sz val="14"/>
      <color indexed="20"/>
      <name val="Times New Roman"/>
      <family val="1"/>
    </font>
    <font>
      <sz val="14"/>
      <color indexed="20"/>
      <name val="Arial"/>
      <family val="0"/>
    </font>
    <font>
      <b/>
      <sz val="13"/>
      <color indexed="20"/>
      <name val="Times New Roman"/>
      <family val="1"/>
    </font>
    <font>
      <b/>
      <sz val="13"/>
      <color indexed="61"/>
      <name val="Times New Roman"/>
      <family val="1"/>
    </font>
    <font>
      <b/>
      <sz val="14"/>
      <color indexed="61"/>
      <name val="Arial"/>
      <family val="0"/>
    </font>
    <font>
      <sz val="13"/>
      <color indexed="61"/>
      <name val="Times New Roman"/>
      <family val="1"/>
    </font>
    <font>
      <b/>
      <u val="single"/>
      <sz val="12"/>
      <name val="TimokU"/>
      <family val="0"/>
    </font>
    <font>
      <b/>
      <i/>
      <sz val="12"/>
      <name val="Times New Roman"/>
      <family val="1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3" fontId="11" fillId="0" borderId="12" xfId="17" applyNumberFormat="1" applyFont="1" applyFill="1" applyBorder="1" applyAlignment="1">
      <alignment wrapText="1"/>
    </xf>
    <xf numFmtId="169" fontId="12" fillId="0" borderId="12" xfId="17" applyNumberFormat="1" applyFont="1" applyFill="1" applyBorder="1" applyAlignment="1">
      <alignment horizontal="center"/>
    </xf>
    <xf numFmtId="43" fontId="11" fillId="0" borderId="11" xfId="17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3" fontId="18" fillId="0" borderId="0" xfId="17" applyNumberFormat="1" applyFont="1" applyFill="1" applyBorder="1" applyAlignment="1">
      <alignment horizontal="right"/>
    </xf>
    <xf numFmtId="43" fontId="18" fillId="0" borderId="0" xfId="17" applyNumberFormat="1" applyFont="1" applyFill="1" applyBorder="1" applyAlignment="1">
      <alignment/>
    </xf>
    <xf numFmtId="43" fontId="18" fillId="0" borderId="0" xfId="17" applyNumberFormat="1" applyFont="1" applyFill="1" applyBorder="1" applyAlignment="1">
      <alignment horizontal="left"/>
    </xf>
    <xf numFmtId="43" fontId="19" fillId="0" borderId="0" xfId="17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2" fontId="4" fillId="2" borderId="13" xfId="0" applyNumberFormat="1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left"/>
    </xf>
    <xf numFmtId="0" fontId="21" fillId="2" borderId="8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vertical="top" wrapText="1"/>
    </xf>
    <xf numFmtId="2" fontId="22" fillId="2" borderId="1" xfId="0" applyNumberFormat="1" applyFont="1" applyFill="1" applyBorder="1" applyAlignment="1">
      <alignment horizontal="center" vertical="top" wrapText="1"/>
    </xf>
    <xf numFmtId="2" fontId="22" fillId="2" borderId="1" xfId="0" applyNumberFormat="1" applyFont="1" applyFill="1" applyBorder="1" applyAlignment="1">
      <alignment horizontal="right" vertical="top" wrapText="1"/>
    </xf>
    <xf numFmtId="0" fontId="22" fillId="2" borderId="1" xfId="0" applyFont="1" applyFill="1" applyBorder="1" applyAlignment="1">
      <alignment horizontal="right" vertical="top" wrapText="1"/>
    </xf>
    <xf numFmtId="2" fontId="22" fillId="2" borderId="13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left"/>
    </xf>
    <xf numFmtId="0" fontId="4" fillId="0" borderId="11" xfId="0" applyFont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0" fontId="24" fillId="0" borderId="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4" fillId="0" borderId="17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9" fontId="24" fillId="0" borderId="18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0" xfId="0" applyBorder="1" applyAlignment="1">
      <alignment/>
    </xf>
    <xf numFmtId="43" fontId="15" fillId="0" borderId="21" xfId="17" applyNumberFormat="1" applyFont="1" applyFill="1" applyBorder="1" applyAlignment="1">
      <alignment wrapText="1"/>
    </xf>
    <xf numFmtId="169" fontId="13" fillId="0" borderId="22" xfId="17" applyNumberFormat="1" applyFont="1" applyFill="1" applyBorder="1" applyAlignment="1">
      <alignment horizontal="center"/>
    </xf>
    <xf numFmtId="169" fontId="15" fillId="0" borderId="23" xfId="17" applyNumberFormat="1" applyFont="1" applyFill="1" applyBorder="1" applyAlignment="1">
      <alignment horizontal="center"/>
    </xf>
    <xf numFmtId="169" fontId="15" fillId="0" borderId="22" xfId="17" applyNumberFormat="1" applyFont="1" applyFill="1" applyBorder="1" applyAlignment="1">
      <alignment horizontal="center"/>
    </xf>
    <xf numFmtId="169" fontId="16" fillId="0" borderId="22" xfId="17" applyNumberFormat="1" applyFont="1" applyFill="1" applyBorder="1" applyAlignment="1">
      <alignment horizontal="center"/>
    </xf>
    <xf numFmtId="169" fontId="17" fillId="0" borderId="22" xfId="17" applyNumberFormat="1" applyFont="1" applyFill="1" applyBorder="1" applyAlignment="1">
      <alignment horizontal="center"/>
    </xf>
    <xf numFmtId="43" fontId="15" fillId="0" borderId="0" xfId="17" applyNumberFormat="1" applyFont="1" applyFill="1" applyBorder="1" applyAlignment="1">
      <alignment wrapText="1"/>
    </xf>
    <xf numFmtId="169" fontId="17" fillId="0" borderId="0" xfId="17" applyNumberFormat="1" applyFont="1" applyFill="1" applyBorder="1" applyAlignment="1">
      <alignment horizontal="center"/>
    </xf>
    <xf numFmtId="169" fontId="15" fillId="0" borderId="0" xfId="17" applyNumberFormat="1" applyFont="1" applyFill="1" applyBorder="1" applyAlignment="1">
      <alignment horizontal="center"/>
    </xf>
    <xf numFmtId="9" fontId="1" fillId="0" borderId="0" xfId="19" applyFont="1" applyFill="1" applyBorder="1" applyAlignment="1">
      <alignment horizontal="center" wrapText="1"/>
    </xf>
    <xf numFmtId="164" fontId="22" fillId="2" borderId="2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173" fontId="27" fillId="0" borderId="0" xfId="0" applyNumberFormat="1" applyFont="1" applyAlignment="1">
      <alignment horizontal="center"/>
    </xf>
    <xf numFmtId="164" fontId="22" fillId="2" borderId="25" xfId="0" applyNumberFormat="1" applyFont="1" applyFill="1" applyBorder="1" applyAlignment="1">
      <alignment horizontal="center" vertical="top" wrapText="1"/>
    </xf>
    <xf numFmtId="164" fontId="22" fillId="0" borderId="2" xfId="0" applyNumberFormat="1" applyFont="1" applyFill="1" applyBorder="1" applyAlignment="1">
      <alignment horizontal="center" vertical="top" wrapText="1"/>
    </xf>
    <xf numFmtId="164" fontId="22" fillId="0" borderId="24" xfId="0" applyNumberFormat="1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9" fontId="1" fillId="0" borderId="26" xfId="19" applyFont="1" applyFill="1" applyBorder="1" applyAlignment="1">
      <alignment horizontal="center" wrapText="1"/>
    </xf>
    <xf numFmtId="164" fontId="22" fillId="0" borderId="27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center" vertical="top" wrapText="1"/>
    </xf>
    <xf numFmtId="164" fontId="22" fillId="2" borderId="28" xfId="0" applyNumberFormat="1" applyFont="1" applyFill="1" applyBorder="1" applyAlignment="1">
      <alignment horizontal="center" vertical="top" wrapText="1"/>
    </xf>
    <xf numFmtId="43" fontId="19" fillId="3" borderId="0" xfId="17" applyNumberFormat="1" applyFont="1" applyFill="1" applyBorder="1" applyAlignment="1">
      <alignment/>
    </xf>
    <xf numFmtId="43" fontId="18" fillId="3" borderId="0" xfId="17" applyNumberFormat="1" applyFont="1" applyFill="1" applyBorder="1" applyAlignment="1">
      <alignment/>
    </xf>
    <xf numFmtId="43" fontId="18" fillId="3" borderId="0" xfId="17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right" vertical="top" wrapText="1"/>
    </xf>
    <xf numFmtId="0" fontId="1" fillId="2" borderId="30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vertical="top" wrapText="1"/>
    </xf>
    <xf numFmtId="2" fontId="4" fillId="2" borderId="30" xfId="0" applyNumberFormat="1" applyFont="1" applyFill="1" applyBorder="1" applyAlignment="1">
      <alignment horizontal="center" vertical="top" wrapText="1"/>
    </xf>
    <xf numFmtId="2" fontId="4" fillId="2" borderId="30" xfId="0" applyNumberFormat="1" applyFont="1" applyFill="1" applyBorder="1" applyAlignment="1">
      <alignment horizontal="right" vertical="top" wrapText="1"/>
    </xf>
    <xf numFmtId="164" fontId="22" fillId="2" borderId="31" xfId="0" applyNumberFormat="1" applyFont="1" applyFill="1" applyBorder="1" applyAlignment="1">
      <alignment horizontal="center" vertical="top" wrapText="1"/>
    </xf>
    <xf numFmtId="164" fontId="22" fillId="2" borderId="30" xfId="0" applyNumberFormat="1" applyFont="1" applyFill="1" applyBorder="1" applyAlignment="1">
      <alignment horizontal="center" vertical="top" wrapText="1"/>
    </xf>
    <xf numFmtId="0" fontId="29" fillId="2" borderId="14" xfId="0" applyFont="1" applyFill="1" applyBorder="1" applyAlignment="1">
      <alignment horizontal="left"/>
    </xf>
    <xf numFmtId="0" fontId="10" fillId="0" borderId="12" xfId="0" applyFont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right" vertical="top" wrapText="1"/>
    </xf>
    <xf numFmtId="164" fontId="19" fillId="3" borderId="25" xfId="0" applyNumberFormat="1" applyFont="1" applyFill="1" applyBorder="1" applyAlignment="1">
      <alignment horizontal="center" vertical="top" wrapText="1"/>
    </xf>
    <xf numFmtId="164" fontId="19" fillId="3" borderId="32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" fillId="2" borderId="3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2" borderId="3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right" vertical="top" wrapText="1"/>
    </xf>
    <xf numFmtId="2" fontId="19" fillId="2" borderId="13" xfId="0" applyNumberFormat="1" applyFont="1" applyFill="1" applyBorder="1" applyAlignment="1">
      <alignment horizontal="center" vertical="top" wrapText="1"/>
    </xf>
    <xf numFmtId="2" fontId="19" fillId="2" borderId="13" xfId="0" applyNumberFormat="1" applyFont="1" applyFill="1" applyBorder="1" applyAlignment="1">
      <alignment horizontal="right" vertical="top" wrapText="1"/>
    </xf>
    <xf numFmtId="0" fontId="28" fillId="2" borderId="13" xfId="0" applyFont="1" applyFill="1" applyBorder="1" applyAlignment="1">
      <alignment horizontal="right" vertical="top" wrapText="1"/>
    </xf>
    <xf numFmtId="164" fontId="19" fillId="2" borderId="25" xfId="0" applyNumberFormat="1" applyFont="1" applyFill="1" applyBorder="1" applyAlignment="1">
      <alignment horizontal="center" vertical="top" wrapText="1"/>
    </xf>
    <xf numFmtId="164" fontId="19" fillId="2" borderId="32" xfId="0" applyNumberFormat="1" applyFont="1" applyFill="1" applyBorder="1" applyAlignment="1">
      <alignment horizontal="center" vertical="top" wrapText="1"/>
    </xf>
    <xf numFmtId="169" fontId="16" fillId="2" borderId="23" xfId="17" applyNumberFormat="1" applyFont="1" applyFill="1" applyBorder="1" applyAlignment="1">
      <alignment horizontal="center"/>
    </xf>
    <xf numFmtId="43" fontId="31" fillId="4" borderId="16" xfId="17" applyNumberFormat="1" applyFont="1" applyFill="1" applyBorder="1" applyAlignment="1">
      <alignment/>
    </xf>
    <xf numFmtId="169" fontId="31" fillId="4" borderId="16" xfId="17" applyNumberFormat="1" applyFont="1" applyFill="1" applyBorder="1" applyAlignment="1">
      <alignment/>
    </xf>
    <xf numFmtId="0" fontId="32" fillId="4" borderId="0" xfId="0" applyFont="1" applyFill="1" applyBorder="1" applyAlignment="1">
      <alignment horizontal="center"/>
    </xf>
    <xf numFmtId="0" fontId="32" fillId="4" borderId="35" xfId="0" applyFont="1" applyFill="1" applyBorder="1" applyAlignment="1">
      <alignment horizontal="center"/>
    </xf>
    <xf numFmtId="43" fontId="30" fillId="4" borderId="16" xfId="17" applyNumberFormat="1" applyFont="1" applyFill="1" applyBorder="1" applyAlignment="1">
      <alignment/>
    </xf>
    <xf numFmtId="169" fontId="30" fillId="4" borderId="16" xfId="17" applyNumberFormat="1" applyFont="1" applyFill="1" applyBorder="1" applyAlignment="1">
      <alignment/>
    </xf>
    <xf numFmtId="164" fontId="33" fillId="3" borderId="32" xfId="0" applyNumberFormat="1" applyFont="1" applyFill="1" applyBorder="1" applyAlignment="1">
      <alignment horizontal="center" vertical="top" wrapText="1"/>
    </xf>
    <xf numFmtId="9" fontId="34" fillId="0" borderId="7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9" fontId="34" fillId="0" borderId="10" xfId="0" applyNumberFormat="1" applyFont="1" applyBorder="1" applyAlignment="1">
      <alignment horizontal="center" vertical="top" wrapText="1"/>
    </xf>
    <xf numFmtId="0" fontId="36" fillId="0" borderId="7" xfId="0" applyFont="1" applyBorder="1" applyAlignment="1">
      <alignment vertical="top" wrapText="1"/>
    </xf>
    <xf numFmtId="0" fontId="34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9" fontId="38" fillId="0" borderId="7" xfId="0" applyNumberFormat="1" applyFont="1" applyFill="1" applyBorder="1" applyAlignment="1">
      <alignment horizontal="center" vertical="top" wrapText="1"/>
    </xf>
    <xf numFmtId="9" fontId="33" fillId="0" borderId="7" xfId="0" applyNumberFormat="1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  <xf numFmtId="9" fontId="38" fillId="0" borderId="18" xfId="0" applyNumberFormat="1" applyFont="1" applyFill="1" applyBorder="1" applyAlignment="1">
      <alignment horizontal="center" vertical="top" wrapText="1"/>
    </xf>
    <xf numFmtId="9" fontId="39" fillId="0" borderId="10" xfId="0" applyNumberFormat="1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right" vertical="top" wrapText="1"/>
    </xf>
    <xf numFmtId="2" fontId="4" fillId="2" borderId="37" xfId="0" applyNumberFormat="1" applyFont="1" applyFill="1" applyBorder="1" applyAlignment="1">
      <alignment horizontal="right" vertical="top" wrapText="1"/>
    </xf>
    <xf numFmtId="164" fontId="22" fillId="2" borderId="38" xfId="0" applyNumberFormat="1" applyFont="1" applyFill="1" applyBorder="1" applyAlignment="1">
      <alignment horizontal="center" vertical="top" wrapText="1"/>
    </xf>
    <xf numFmtId="164" fontId="22" fillId="2" borderId="32" xfId="0" applyNumberFormat="1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1" fillId="2" borderId="39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3" fontId="13" fillId="0" borderId="40" xfId="17" applyNumberFormat="1" applyFont="1" applyFill="1" applyBorder="1" applyAlignment="1">
      <alignment horizontal="center"/>
    </xf>
    <xf numFmtId="43" fontId="13" fillId="0" borderId="41" xfId="17" applyNumberFormat="1" applyFont="1" applyFill="1" applyBorder="1" applyAlignment="1">
      <alignment horizontal="center"/>
    </xf>
    <xf numFmtId="169" fontId="16" fillId="0" borderId="23" xfId="17" applyNumberFormat="1" applyFont="1" applyFill="1" applyBorder="1" applyAlignment="1">
      <alignment horizontal="center"/>
    </xf>
    <xf numFmtId="43" fontId="13" fillId="0" borderId="32" xfId="17" applyNumberFormat="1" applyFont="1" applyFill="1" applyBorder="1" applyAlignment="1">
      <alignment horizontal="center"/>
    </xf>
    <xf numFmtId="43" fontId="13" fillId="0" borderId="29" xfId="17" applyNumberFormat="1" applyFont="1" applyFill="1" applyBorder="1" applyAlignment="1">
      <alignment horizontal="center" wrapText="1"/>
    </xf>
    <xf numFmtId="43" fontId="13" fillId="0" borderId="42" xfId="17" applyNumberFormat="1" applyFont="1" applyFill="1" applyBorder="1" applyAlignment="1">
      <alignment horizontal="center" wrapText="1"/>
    </xf>
    <xf numFmtId="43" fontId="13" fillId="0" borderId="30" xfId="17" applyNumberFormat="1" applyFont="1" applyFill="1" applyBorder="1" applyAlignment="1">
      <alignment horizontal="center" wrapText="1"/>
    </xf>
    <xf numFmtId="0" fontId="42" fillId="0" borderId="12" xfId="0" applyFont="1" applyBorder="1" applyAlignment="1">
      <alignment horizontal="center" vertical="top" wrapText="1"/>
    </xf>
    <xf numFmtId="9" fontId="42" fillId="0" borderId="12" xfId="0" applyNumberFormat="1" applyFont="1" applyBorder="1" applyAlignment="1">
      <alignment horizontal="center" vertical="top" wrapText="1"/>
    </xf>
    <xf numFmtId="43" fontId="13" fillId="0" borderId="39" xfId="17" applyNumberFormat="1" applyFont="1" applyFill="1" applyBorder="1" applyAlignment="1">
      <alignment horizontal="center"/>
    </xf>
    <xf numFmtId="43" fontId="15" fillId="0" borderId="34" xfId="17" applyNumberFormat="1" applyFont="1" applyFill="1" applyBorder="1" applyAlignment="1">
      <alignment horizontal="center"/>
    </xf>
    <xf numFmtId="43" fontId="13" fillId="0" borderId="13" xfId="17" applyNumberFormat="1" applyFont="1" applyFill="1" applyBorder="1" applyAlignment="1">
      <alignment horizontal="right"/>
    </xf>
    <xf numFmtId="43" fontId="13" fillId="0" borderId="1" xfId="17" applyNumberFormat="1" applyFont="1" applyFill="1" applyBorder="1" applyAlignment="1">
      <alignment horizontal="right"/>
    </xf>
    <xf numFmtId="170" fontId="13" fillId="0" borderId="13" xfId="17" applyNumberFormat="1" applyFont="1" applyFill="1" applyBorder="1" applyAlignment="1">
      <alignment/>
    </xf>
    <xf numFmtId="43" fontId="13" fillId="0" borderId="13" xfId="17" applyNumberFormat="1" applyFont="1" applyFill="1" applyBorder="1" applyAlignment="1">
      <alignment/>
    </xf>
    <xf numFmtId="171" fontId="13" fillId="0" borderId="1" xfId="17" applyNumberFormat="1" applyFont="1" applyFill="1" applyBorder="1" applyAlignment="1">
      <alignment horizontal="center"/>
    </xf>
    <xf numFmtId="43" fontId="13" fillId="0" borderId="0" xfId="17" applyNumberFormat="1" applyFont="1" applyFill="1" applyBorder="1" applyAlignment="1">
      <alignment/>
    </xf>
    <xf numFmtId="43" fontId="13" fillId="0" borderId="0" xfId="17" applyNumberFormat="1" applyFont="1" applyFill="1" applyBorder="1" applyAlignment="1">
      <alignment horizontal="right"/>
    </xf>
    <xf numFmtId="43" fontId="13" fillId="0" borderId="0" xfId="17" applyNumberFormat="1" applyFont="1" applyFill="1" applyBorder="1" applyAlignment="1">
      <alignment horizontal="center"/>
    </xf>
    <xf numFmtId="43" fontId="13" fillId="0" borderId="0" xfId="17" applyNumberFormat="1" applyFont="1" applyFill="1" applyBorder="1" applyAlignment="1">
      <alignment horizontal="center" wrapText="1"/>
    </xf>
    <xf numFmtId="43" fontId="17" fillId="3" borderId="0" xfId="17" applyNumberFormat="1" applyFont="1" applyFill="1" applyBorder="1" applyAlignment="1">
      <alignment/>
    </xf>
    <xf numFmtId="49" fontId="17" fillId="3" borderId="0" xfId="17" applyNumberFormat="1" applyFont="1" applyFill="1" applyBorder="1" applyAlignment="1">
      <alignment horizontal="center"/>
    </xf>
    <xf numFmtId="43" fontId="17" fillId="3" borderId="0" xfId="17" applyNumberFormat="1" applyFont="1" applyFill="1" applyBorder="1" applyAlignment="1">
      <alignment horizontal="center"/>
    </xf>
    <xf numFmtId="43" fontId="18" fillId="3" borderId="0" xfId="17" applyNumberFormat="1" applyFont="1" applyFill="1" applyBorder="1" applyAlignment="1">
      <alignment horizontal="center"/>
    </xf>
    <xf numFmtId="43" fontId="18" fillId="0" borderId="0" xfId="17" applyNumberFormat="1" applyFont="1" applyFill="1" applyBorder="1" applyAlignment="1">
      <alignment horizontal="center"/>
    </xf>
    <xf numFmtId="43" fontId="17" fillId="0" borderId="0" xfId="17" applyNumberFormat="1" applyFont="1" applyFill="1" applyBorder="1" applyAlignment="1">
      <alignment/>
    </xf>
    <xf numFmtId="43" fontId="20" fillId="0" borderId="0" xfId="17" applyNumberFormat="1" applyFont="1" applyFill="1" applyBorder="1" applyAlignment="1">
      <alignment/>
    </xf>
    <xf numFmtId="0" fontId="20" fillId="2" borderId="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9" fontId="43" fillId="0" borderId="7" xfId="0" applyNumberFormat="1" applyFont="1" applyBorder="1" applyAlignment="1">
      <alignment horizontal="center" vertical="top" wrapText="1"/>
    </xf>
    <xf numFmtId="9" fontId="44" fillId="0" borderId="7" xfId="0" applyNumberFormat="1" applyFont="1" applyBorder="1" applyAlignment="1">
      <alignment horizontal="center" vertical="top" wrapText="1"/>
    </xf>
    <xf numFmtId="9" fontId="19" fillId="0" borderId="7" xfId="0" applyNumberFormat="1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43" fontId="15" fillId="0" borderId="16" xfId="17" applyNumberFormat="1" applyFont="1" applyFill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43" fontId="15" fillId="0" borderId="5" xfId="17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44" xfId="0" applyFont="1" applyBorder="1" applyAlignment="1">
      <alignment horizontal="center" vertical="top" wrapText="1"/>
    </xf>
    <xf numFmtId="0" fontId="24" fillId="0" borderId="43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/>
    </xf>
    <xf numFmtId="0" fontId="24" fillId="0" borderId="45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40" fillId="0" borderId="46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0" fontId="25" fillId="0" borderId="46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38" fillId="0" borderId="46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8" fillId="0" borderId="47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43" fontId="15" fillId="0" borderId="6" xfId="17" applyNumberFormat="1" applyFont="1" applyFill="1" applyBorder="1" applyAlignment="1">
      <alignment horizontal="center" wrapText="1"/>
    </xf>
    <xf numFmtId="43" fontId="41" fillId="0" borderId="20" xfId="17" applyNumberFormat="1" applyFont="1" applyFill="1" applyBorder="1" applyAlignment="1">
      <alignment horizontal="center"/>
    </xf>
    <xf numFmtId="43" fontId="41" fillId="0" borderId="48" xfId="17" applyNumberFormat="1" applyFont="1" applyFill="1" applyBorder="1" applyAlignment="1">
      <alignment horizontal="center"/>
    </xf>
    <xf numFmtId="43" fontId="41" fillId="0" borderId="49" xfId="17" applyNumberFormat="1" applyFont="1" applyFill="1" applyBorder="1" applyAlignment="1">
      <alignment horizontal="center"/>
    </xf>
    <xf numFmtId="43" fontId="41" fillId="0" borderId="50" xfId="17" applyNumberFormat="1" applyFont="1" applyFill="1" applyBorder="1" applyAlignment="1">
      <alignment horizontal="center"/>
    </xf>
    <xf numFmtId="43" fontId="13" fillId="0" borderId="32" xfId="17" applyNumberFormat="1" applyFont="1" applyFill="1" applyBorder="1" applyAlignment="1">
      <alignment horizontal="center"/>
    </xf>
    <xf numFmtId="43" fontId="13" fillId="0" borderId="51" xfId="17" applyNumberFormat="1" applyFont="1" applyFill="1" applyBorder="1" applyAlignment="1">
      <alignment horizontal="center"/>
    </xf>
    <xf numFmtId="43" fontId="13" fillId="0" borderId="41" xfId="17" applyNumberFormat="1" applyFont="1" applyFill="1" applyBorder="1" applyAlignment="1">
      <alignment horizontal="center"/>
    </xf>
    <xf numFmtId="43" fontId="13" fillId="0" borderId="52" xfId="17" applyNumberFormat="1" applyFont="1" applyFill="1" applyBorder="1" applyAlignment="1">
      <alignment horizontal="center"/>
    </xf>
    <xf numFmtId="43" fontId="13" fillId="0" borderId="16" xfId="17" applyNumberFormat="1" applyFont="1" applyFill="1" applyBorder="1" applyAlignment="1">
      <alignment horizontal="center"/>
    </xf>
    <xf numFmtId="43" fontId="13" fillId="0" borderId="6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3" sqref="D3"/>
    </sheetView>
  </sheetViews>
  <sheetFormatPr defaultColWidth="9.140625" defaultRowHeight="24.75" customHeight="1"/>
  <cols>
    <col min="1" max="1" width="21.8515625" style="0" customWidth="1"/>
    <col min="2" max="2" width="25.8515625" style="0" customWidth="1"/>
    <col min="3" max="3" width="27.00390625" style="0" customWidth="1"/>
    <col min="4" max="4" width="24.00390625" style="0" customWidth="1"/>
  </cols>
  <sheetData>
    <row r="1" spans="1:4" ht="18.75">
      <c r="A1" s="207" t="s">
        <v>22</v>
      </c>
      <c r="B1" s="207"/>
      <c r="C1" s="207"/>
      <c r="D1" s="207"/>
    </row>
    <row r="2" spans="1:4" ht="19.5" thickBot="1">
      <c r="A2" s="208" t="s">
        <v>53</v>
      </c>
      <c r="B2" s="208"/>
      <c r="C2" s="208"/>
      <c r="D2" s="208"/>
    </row>
    <row r="3" spans="1:4" ht="18.75" thickBot="1">
      <c r="A3" s="133" t="s">
        <v>70</v>
      </c>
      <c r="B3" s="133"/>
      <c r="C3" s="134"/>
      <c r="D3" s="134"/>
    </row>
    <row r="4" spans="1:4" ht="6" customHeight="1" thickBot="1">
      <c r="A4" s="64"/>
      <c r="B4" s="94"/>
      <c r="C4" s="209"/>
      <c r="D4" s="210"/>
    </row>
    <row r="5" spans="1:4" ht="15.75" customHeight="1" thickBot="1">
      <c r="A5" s="65"/>
      <c r="B5" s="95"/>
      <c r="D5" s="66"/>
    </row>
    <row r="6" spans="1:4" ht="24.75" customHeight="1" thickBot="1">
      <c r="A6" s="67" t="s">
        <v>27</v>
      </c>
      <c r="B6" s="22" t="s">
        <v>56</v>
      </c>
      <c r="C6" s="22"/>
      <c r="D6" s="22" t="s">
        <v>62</v>
      </c>
    </row>
    <row r="7" spans="1:4" ht="19.5" thickBot="1">
      <c r="A7" s="69" t="s">
        <v>28</v>
      </c>
      <c r="B7" s="71"/>
      <c r="C7" s="21"/>
      <c r="D7" s="21"/>
    </row>
    <row r="8" spans="1:4" ht="19.5" thickTop="1">
      <c r="A8" s="71" t="s">
        <v>24</v>
      </c>
      <c r="B8" s="197">
        <v>0.2</v>
      </c>
      <c r="C8" s="197"/>
      <c r="D8" s="197">
        <v>1</v>
      </c>
    </row>
    <row r="9" spans="1:4" ht="38.25" thickBot="1">
      <c r="A9" s="69" t="s">
        <v>47</v>
      </c>
      <c r="B9" s="198" t="s">
        <v>29</v>
      </c>
      <c r="C9" s="198"/>
      <c r="D9" s="198" t="s">
        <v>29</v>
      </c>
    </row>
    <row r="10" spans="1:4" ht="19.5" thickTop="1">
      <c r="A10" s="71" t="s">
        <v>25</v>
      </c>
      <c r="B10" s="137"/>
      <c r="C10" s="138"/>
      <c r="D10" s="139"/>
    </row>
    <row r="11" spans="1:4" ht="19.5" thickBot="1">
      <c r="A11" s="69" t="s">
        <v>47</v>
      </c>
      <c r="B11" s="137"/>
      <c r="C11" s="140"/>
      <c r="D11" s="141"/>
    </row>
    <row r="12" spans="1:4" ht="19.5" thickTop="1">
      <c r="A12" s="71" t="s">
        <v>26</v>
      </c>
      <c r="B12" s="196" t="s">
        <v>95</v>
      </c>
      <c r="C12" s="138"/>
      <c r="D12" s="137"/>
    </row>
    <row r="13" spans="1:4" ht="62.25" customHeight="1" thickBot="1">
      <c r="A13" s="71" t="s">
        <v>47</v>
      </c>
      <c r="B13" s="215" t="s">
        <v>96</v>
      </c>
      <c r="C13" s="211"/>
      <c r="D13" s="142"/>
    </row>
    <row r="14" spans="1:4" ht="2.25" customHeight="1" hidden="1" thickBot="1">
      <c r="A14" s="74"/>
      <c r="B14" s="216"/>
      <c r="C14" s="212"/>
      <c r="D14" s="142"/>
    </row>
    <row r="15" spans="1:4" ht="18.75">
      <c r="A15" s="71"/>
      <c r="B15" s="195"/>
      <c r="C15" s="136"/>
      <c r="D15" s="136"/>
    </row>
    <row r="16" spans="1:4" ht="24.75" customHeight="1">
      <c r="A16" s="71"/>
      <c r="B16" s="213" t="s">
        <v>72</v>
      </c>
      <c r="C16" s="203"/>
      <c r="D16" s="203"/>
    </row>
    <row r="17" spans="1:4" ht="26.25" customHeight="1" thickBot="1">
      <c r="A17" s="75"/>
      <c r="B17" s="214"/>
      <c r="C17" s="204"/>
      <c r="D17" s="204"/>
    </row>
    <row r="18" spans="1:4" ht="11.25" customHeight="1" thickBot="1">
      <c r="A18" s="76"/>
      <c r="B18" s="95"/>
      <c r="C18" s="205"/>
      <c r="D18" s="206"/>
    </row>
    <row r="19" spans="1:4" ht="21" customHeight="1" thickBot="1">
      <c r="A19" s="23" t="s">
        <v>31</v>
      </c>
      <c r="B19" s="24"/>
      <c r="C19" s="24"/>
      <c r="D19" s="24"/>
    </row>
    <row r="20" spans="1:4" ht="22.5" customHeight="1" thickBot="1">
      <c r="A20" s="23" t="s">
        <v>32</v>
      </c>
      <c r="B20" s="24">
        <v>7500</v>
      </c>
      <c r="C20" s="24"/>
      <c r="D20" s="24" t="s">
        <v>33</v>
      </c>
    </row>
    <row r="21" spans="1:4" ht="25.5" customHeight="1" thickBot="1">
      <c r="A21" s="25" t="s">
        <v>34</v>
      </c>
      <c r="B21" s="116"/>
      <c r="C21" s="135" t="s">
        <v>51</v>
      </c>
      <c r="D21" s="115"/>
    </row>
    <row r="22" spans="1:4" ht="21.75" customHeight="1">
      <c r="A22" s="133" t="s">
        <v>70</v>
      </c>
      <c r="B22" s="133"/>
      <c r="C22" s="134"/>
      <c r="D22" s="134"/>
    </row>
    <row r="23" spans="1:4" ht="23.25" customHeight="1">
      <c r="A23" s="83"/>
      <c r="B23" s="83"/>
      <c r="C23" s="84"/>
      <c r="D23" s="85"/>
    </row>
    <row r="24" spans="1:11" ht="18.75" customHeight="1">
      <c r="A24" s="37"/>
      <c r="B24" s="37"/>
      <c r="C24" s="35"/>
      <c r="D24" s="34"/>
      <c r="E24" s="34"/>
      <c r="F24" s="34"/>
      <c r="G24" s="34"/>
      <c r="H24" s="35"/>
      <c r="I24" s="35"/>
      <c r="J24" s="35"/>
      <c r="K24" s="36"/>
    </row>
  </sheetData>
  <mergeCells count="9">
    <mergeCell ref="C16:C17"/>
    <mergeCell ref="D16:D17"/>
    <mergeCell ref="C18:D18"/>
    <mergeCell ref="A1:D1"/>
    <mergeCell ref="A2:D2"/>
    <mergeCell ref="C4:D4"/>
    <mergeCell ref="C13:C14"/>
    <mergeCell ref="B16:B17"/>
    <mergeCell ref="B13:B14"/>
  </mergeCells>
  <printOptions/>
  <pageMargins left="1.04" right="0.75" top="0.51" bottom="0.22" header="0.16" footer="0.16"/>
  <pageSetup horizontalDpi="600" verticalDpi="600" orientation="landscape" paperSize="9" scale="1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selection activeCell="H9" sqref="H9"/>
    </sheetView>
  </sheetViews>
  <sheetFormatPr defaultColWidth="9.140625" defaultRowHeight="12.75"/>
  <cols>
    <col min="1" max="1" width="9.8515625" style="0" customWidth="1"/>
    <col min="2" max="2" width="14.57421875" style="0" bestFit="1" customWidth="1"/>
    <col min="3" max="3" width="13.8515625" style="0" customWidth="1"/>
    <col min="4" max="4" width="14.57421875" style="0" customWidth="1"/>
    <col min="5" max="5" width="17.28125" style="0" customWidth="1"/>
    <col min="6" max="7" width="13.00390625" style="0" customWidth="1"/>
    <col min="8" max="8" width="9.421875" style="0" bestFit="1" customWidth="1"/>
    <col min="9" max="9" width="13.57421875" style="0" bestFit="1" customWidth="1"/>
    <col min="10" max="10" width="12.57421875" style="0" customWidth="1"/>
    <col min="11" max="11" width="11.140625" style="0" customWidth="1"/>
    <col min="12" max="12" width="15.57421875" style="0" bestFit="1" customWidth="1"/>
    <col min="13" max="13" width="14.8515625" style="0" bestFit="1" customWidth="1"/>
    <col min="19" max="19" width="11.8515625" style="0" bestFit="1" customWidth="1"/>
  </cols>
  <sheetData>
    <row r="1" spans="1:13" ht="21" thickBot="1">
      <c r="A1" s="217" t="s">
        <v>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21.75" thickBot="1">
      <c r="A2" s="129" t="s">
        <v>71</v>
      </c>
      <c r="B2" s="129"/>
      <c r="C2" s="130"/>
      <c r="D2" s="130"/>
      <c r="E2" s="131"/>
      <c r="F2" s="131"/>
      <c r="G2" s="131"/>
      <c r="H2" s="131"/>
      <c r="I2" s="131"/>
      <c r="J2" s="131"/>
      <c r="K2" s="131"/>
      <c r="L2" s="131"/>
      <c r="M2" s="132"/>
    </row>
    <row r="3" spans="1:13" ht="33" thickBot="1">
      <c r="A3" s="15"/>
      <c r="B3" s="15"/>
      <c r="C3" s="15" t="s">
        <v>0</v>
      </c>
      <c r="D3" s="38" t="s">
        <v>37</v>
      </c>
      <c r="E3" s="38" t="s">
        <v>40</v>
      </c>
      <c r="F3" s="16" t="s">
        <v>0</v>
      </c>
      <c r="G3" s="17" t="s">
        <v>63</v>
      </c>
      <c r="H3" s="17" t="s">
        <v>1</v>
      </c>
      <c r="I3" s="17" t="s">
        <v>2</v>
      </c>
      <c r="J3" s="18" t="s">
        <v>19</v>
      </c>
      <c r="K3" s="17" t="s">
        <v>3</v>
      </c>
      <c r="L3" s="38" t="s">
        <v>21</v>
      </c>
      <c r="M3" s="88" t="s">
        <v>21</v>
      </c>
    </row>
    <row r="4" spans="1:13" ht="42" customHeight="1" thickBot="1">
      <c r="A4" s="11" t="s">
        <v>15</v>
      </c>
      <c r="B4" s="11" t="s">
        <v>35</v>
      </c>
      <c r="C4" s="11" t="s">
        <v>16</v>
      </c>
      <c r="D4" s="39"/>
      <c r="E4" s="39"/>
      <c r="F4" s="12" t="s">
        <v>17</v>
      </c>
      <c r="G4" s="12"/>
      <c r="H4" s="10" t="s">
        <v>4</v>
      </c>
      <c r="I4" s="10" t="s">
        <v>18</v>
      </c>
      <c r="J4" s="10" t="s">
        <v>20</v>
      </c>
      <c r="K4" s="10" t="s">
        <v>4</v>
      </c>
      <c r="L4" s="86">
        <v>1</v>
      </c>
      <c r="M4" s="96">
        <v>0.2</v>
      </c>
    </row>
    <row r="5" spans="1:13" ht="37.5">
      <c r="A5" s="162" t="s">
        <v>5</v>
      </c>
      <c r="B5" s="120" t="s">
        <v>67</v>
      </c>
      <c r="C5" s="121" t="s">
        <v>12</v>
      </c>
      <c r="D5" s="121"/>
      <c r="E5" s="121"/>
      <c r="F5" s="122" t="s">
        <v>13</v>
      </c>
      <c r="G5" s="122"/>
      <c r="H5" s="123">
        <v>93.85</v>
      </c>
      <c r="I5" s="124">
        <v>10.49</v>
      </c>
      <c r="J5" s="125"/>
      <c r="K5" s="124">
        <f>H5+I5</f>
        <v>104.33999999999999</v>
      </c>
      <c r="L5" s="126">
        <v>104340</v>
      </c>
      <c r="M5" s="127">
        <v>114774</v>
      </c>
    </row>
    <row r="6" spans="1:13" ht="20.25">
      <c r="A6" s="49" t="s">
        <v>5</v>
      </c>
      <c r="B6" s="160" t="s">
        <v>67</v>
      </c>
      <c r="C6" s="50" t="s">
        <v>7</v>
      </c>
      <c r="D6" s="50" t="s">
        <v>38</v>
      </c>
      <c r="E6" s="50"/>
      <c r="F6" s="58">
        <v>1</v>
      </c>
      <c r="G6" s="58" t="s">
        <v>64</v>
      </c>
      <c r="H6" s="51">
        <v>74.56</v>
      </c>
      <c r="I6" s="52">
        <v>8.39</v>
      </c>
      <c r="J6" s="53"/>
      <c r="K6" s="54">
        <f aca="true" t="shared" si="0" ref="K6:K34">H6+I6</f>
        <v>82.95</v>
      </c>
      <c r="L6" s="87">
        <f>K6*850</f>
        <v>70507.5</v>
      </c>
      <c r="M6" s="99">
        <f>K6*900</f>
        <v>74655</v>
      </c>
    </row>
    <row r="7" spans="1:13" ht="20.25">
      <c r="A7" s="27" t="s">
        <v>5</v>
      </c>
      <c r="B7" s="163"/>
      <c r="C7" s="28" t="s">
        <v>7</v>
      </c>
      <c r="D7" s="28" t="s">
        <v>39</v>
      </c>
      <c r="E7" s="199" t="s">
        <v>68</v>
      </c>
      <c r="F7" s="61">
        <v>2</v>
      </c>
      <c r="G7" s="161" t="s">
        <v>64</v>
      </c>
      <c r="H7" s="29">
        <v>55.8</v>
      </c>
      <c r="I7" s="26">
        <v>6.11</v>
      </c>
      <c r="J7" s="5"/>
      <c r="K7" s="114">
        <f t="shared" si="0"/>
        <v>61.91</v>
      </c>
      <c r="L7" s="93">
        <f>K7*850+4600</f>
        <v>57223.5</v>
      </c>
      <c r="M7" s="98">
        <f>K7*900+4600</f>
        <v>60319</v>
      </c>
    </row>
    <row r="8" spans="1:13" ht="20.25">
      <c r="A8" s="19" t="s">
        <v>5</v>
      </c>
      <c r="B8" s="32"/>
      <c r="C8" s="1" t="s">
        <v>7</v>
      </c>
      <c r="D8" s="1" t="s">
        <v>39</v>
      </c>
      <c r="E8" s="1"/>
      <c r="F8" s="59">
        <v>3</v>
      </c>
      <c r="G8" s="161" t="s">
        <v>64</v>
      </c>
      <c r="H8" s="2">
        <v>55.8</v>
      </c>
      <c r="I8" s="4">
        <v>6.11</v>
      </c>
      <c r="J8" s="3"/>
      <c r="K8" s="30">
        <f t="shared" si="0"/>
        <v>61.91</v>
      </c>
      <c r="L8" s="93">
        <f aca="true" t="shared" si="1" ref="L8:L56">K8*850</f>
        <v>52623.5</v>
      </c>
      <c r="M8" s="98">
        <f aca="true" t="shared" si="2" ref="M8:M34">K8*900</f>
        <v>55719</v>
      </c>
    </row>
    <row r="9" spans="1:13" s="119" customFormat="1" ht="20.25">
      <c r="A9" s="27" t="s">
        <v>5</v>
      </c>
      <c r="B9" s="55"/>
      <c r="C9" s="28" t="s">
        <v>7</v>
      </c>
      <c r="D9" s="28" t="s">
        <v>38</v>
      </c>
      <c r="E9" s="28"/>
      <c r="F9" s="61">
        <v>5</v>
      </c>
      <c r="G9" s="161" t="s">
        <v>65</v>
      </c>
      <c r="H9" s="29">
        <v>95.5</v>
      </c>
      <c r="I9" s="26">
        <v>10.63</v>
      </c>
      <c r="J9" s="5"/>
      <c r="K9" s="114">
        <f t="shared" si="0"/>
        <v>106.13</v>
      </c>
      <c r="L9" s="93">
        <f t="shared" si="1"/>
        <v>90210.5</v>
      </c>
      <c r="M9" s="98">
        <f t="shared" si="2"/>
        <v>95517</v>
      </c>
    </row>
    <row r="10" spans="1:13" ht="20.25">
      <c r="A10" s="19" t="s">
        <v>5</v>
      </c>
      <c r="B10" s="55"/>
      <c r="C10" s="1" t="s">
        <v>7</v>
      </c>
      <c r="D10" s="1" t="s">
        <v>39</v>
      </c>
      <c r="E10" s="199" t="s">
        <v>68</v>
      </c>
      <c r="F10" s="59">
        <v>6</v>
      </c>
      <c r="G10" s="161" t="s">
        <v>65</v>
      </c>
      <c r="H10" s="2">
        <v>55.8</v>
      </c>
      <c r="I10" s="4">
        <v>6.05</v>
      </c>
      <c r="J10" s="3"/>
      <c r="K10" s="30">
        <f t="shared" si="0"/>
        <v>61.849999999999994</v>
      </c>
      <c r="L10" s="93">
        <f>K10*850+4600</f>
        <v>57172.49999999999</v>
      </c>
      <c r="M10" s="98">
        <f>K10*900+4600</f>
        <v>60264.99999999999</v>
      </c>
    </row>
    <row r="11" spans="1:13" ht="20.25">
      <c r="A11" s="40" t="s">
        <v>5</v>
      </c>
      <c r="B11" s="48" t="s">
        <v>45</v>
      </c>
      <c r="C11" s="42" t="s">
        <v>7</v>
      </c>
      <c r="D11" s="42" t="s">
        <v>39</v>
      </c>
      <c r="E11" s="42" t="s">
        <v>66</v>
      </c>
      <c r="F11" s="60">
        <v>7</v>
      </c>
      <c r="G11" s="58" t="s">
        <v>65</v>
      </c>
      <c r="H11" s="43">
        <v>55.8</v>
      </c>
      <c r="I11" s="44">
        <v>6.17</v>
      </c>
      <c r="J11" s="46"/>
      <c r="K11" s="47">
        <f t="shared" si="0"/>
        <v>61.97</v>
      </c>
      <c r="L11" s="87">
        <f t="shared" si="1"/>
        <v>52674.5</v>
      </c>
      <c r="M11" s="99">
        <f t="shared" si="2"/>
        <v>55773</v>
      </c>
    </row>
    <row r="12" spans="1:13" ht="20.25">
      <c r="A12" s="40" t="s">
        <v>5</v>
      </c>
      <c r="B12" s="46" t="s">
        <v>41</v>
      </c>
      <c r="C12" s="42" t="s">
        <v>7</v>
      </c>
      <c r="D12" s="42" t="s">
        <v>38</v>
      </c>
      <c r="E12" s="42" t="s">
        <v>66</v>
      </c>
      <c r="F12" s="60">
        <v>8</v>
      </c>
      <c r="G12" s="58" t="s">
        <v>65</v>
      </c>
      <c r="H12" s="43">
        <v>74.56</v>
      </c>
      <c r="I12" s="44">
        <v>8.7</v>
      </c>
      <c r="J12" s="46"/>
      <c r="K12" s="47">
        <f t="shared" si="0"/>
        <v>83.26</v>
      </c>
      <c r="L12" s="87">
        <f t="shared" si="1"/>
        <v>70771</v>
      </c>
      <c r="M12" s="99">
        <f t="shared" si="2"/>
        <v>74934</v>
      </c>
    </row>
    <row r="13" spans="1:13" ht="20.25">
      <c r="A13" s="40" t="s">
        <v>5</v>
      </c>
      <c r="B13" s="46" t="s">
        <v>41</v>
      </c>
      <c r="C13" s="42" t="s">
        <v>8</v>
      </c>
      <c r="D13" s="42" t="s">
        <v>38</v>
      </c>
      <c r="E13" s="42"/>
      <c r="F13" s="60">
        <v>9</v>
      </c>
      <c r="G13" s="58" t="s">
        <v>64</v>
      </c>
      <c r="H13" s="43">
        <v>74.56</v>
      </c>
      <c r="I13" s="44">
        <v>8.74</v>
      </c>
      <c r="J13" s="46"/>
      <c r="K13" s="47">
        <f t="shared" si="0"/>
        <v>83.3</v>
      </c>
      <c r="L13" s="87">
        <f t="shared" si="1"/>
        <v>70805</v>
      </c>
      <c r="M13" s="99">
        <f t="shared" si="2"/>
        <v>74970</v>
      </c>
    </row>
    <row r="14" spans="1:13" ht="20.25">
      <c r="A14" s="19" t="s">
        <v>5</v>
      </c>
      <c r="B14" s="32"/>
      <c r="C14" s="1" t="s">
        <v>8</v>
      </c>
      <c r="D14" s="1" t="s">
        <v>39</v>
      </c>
      <c r="E14" s="1"/>
      <c r="F14" s="59">
        <v>10</v>
      </c>
      <c r="G14" s="161" t="s">
        <v>64</v>
      </c>
      <c r="H14" s="2">
        <v>55.8</v>
      </c>
      <c r="I14" s="4">
        <v>6.36</v>
      </c>
      <c r="J14" s="3"/>
      <c r="K14" s="30">
        <f t="shared" si="0"/>
        <v>62.16</v>
      </c>
      <c r="L14" s="93">
        <f t="shared" si="1"/>
        <v>52836</v>
      </c>
      <c r="M14" s="98">
        <f t="shared" si="2"/>
        <v>55944</v>
      </c>
    </row>
    <row r="15" spans="1:13" ht="20.25">
      <c r="A15" s="19" t="s">
        <v>5</v>
      </c>
      <c r="B15" s="32"/>
      <c r="C15" s="1" t="s">
        <v>8</v>
      </c>
      <c r="D15" s="1" t="s">
        <v>39</v>
      </c>
      <c r="E15" s="1"/>
      <c r="F15" s="59">
        <v>11</v>
      </c>
      <c r="G15" s="161" t="s">
        <v>64</v>
      </c>
      <c r="H15" s="2">
        <v>55.8</v>
      </c>
      <c r="I15" s="4">
        <v>6.36</v>
      </c>
      <c r="J15" s="3"/>
      <c r="K15" s="30">
        <f t="shared" si="0"/>
        <v>62.16</v>
      </c>
      <c r="L15" s="93">
        <f t="shared" si="1"/>
        <v>52836</v>
      </c>
      <c r="M15" s="98">
        <f t="shared" si="2"/>
        <v>55944</v>
      </c>
    </row>
    <row r="16" spans="1:13" ht="20.25">
      <c r="A16" s="19" t="s">
        <v>5</v>
      </c>
      <c r="B16" s="32"/>
      <c r="C16" s="1" t="s">
        <v>8</v>
      </c>
      <c r="D16" s="1" t="s">
        <v>39</v>
      </c>
      <c r="E16" s="1"/>
      <c r="F16" s="59">
        <v>14</v>
      </c>
      <c r="G16" s="161" t="s">
        <v>65</v>
      </c>
      <c r="H16" s="2">
        <v>55.8</v>
      </c>
      <c r="I16" s="4">
        <v>6.3</v>
      </c>
      <c r="J16" s="3"/>
      <c r="K16" s="30">
        <f t="shared" si="0"/>
        <v>62.099999999999994</v>
      </c>
      <c r="L16" s="93">
        <f t="shared" si="1"/>
        <v>52784.99999999999</v>
      </c>
      <c r="M16" s="98">
        <f t="shared" si="2"/>
        <v>55889.99999999999</v>
      </c>
    </row>
    <row r="17" spans="1:13" ht="20.25">
      <c r="A17" s="40" t="s">
        <v>5</v>
      </c>
      <c r="B17" s="46" t="s">
        <v>41</v>
      </c>
      <c r="C17" s="42" t="s">
        <v>8</v>
      </c>
      <c r="D17" s="42" t="s">
        <v>39</v>
      </c>
      <c r="E17" s="42" t="s">
        <v>66</v>
      </c>
      <c r="F17" s="60">
        <v>15</v>
      </c>
      <c r="G17" s="58" t="s">
        <v>65</v>
      </c>
      <c r="H17" s="43">
        <v>55.8</v>
      </c>
      <c r="I17" s="44">
        <v>6.3</v>
      </c>
      <c r="J17" s="46"/>
      <c r="K17" s="47">
        <f t="shared" si="0"/>
        <v>62.099999999999994</v>
      </c>
      <c r="L17" s="87">
        <f t="shared" si="1"/>
        <v>52784.99999999999</v>
      </c>
      <c r="M17" s="99">
        <f t="shared" si="2"/>
        <v>55889.99999999999</v>
      </c>
    </row>
    <row r="18" spans="1:13" ht="20.25">
      <c r="A18" s="40" t="s">
        <v>5</v>
      </c>
      <c r="B18" s="46" t="s">
        <v>41</v>
      </c>
      <c r="C18" s="42" t="s">
        <v>8</v>
      </c>
      <c r="D18" s="42" t="s">
        <v>38</v>
      </c>
      <c r="E18" s="42" t="s">
        <v>66</v>
      </c>
      <c r="F18" s="60">
        <v>16</v>
      </c>
      <c r="G18" s="58" t="s">
        <v>65</v>
      </c>
      <c r="H18" s="43">
        <v>74.56</v>
      </c>
      <c r="I18" s="44">
        <v>8.87</v>
      </c>
      <c r="J18" s="46"/>
      <c r="K18" s="47">
        <f t="shared" si="0"/>
        <v>83.43</v>
      </c>
      <c r="L18" s="87">
        <f t="shared" si="1"/>
        <v>70915.5</v>
      </c>
      <c r="M18" s="99">
        <f t="shared" si="2"/>
        <v>75087</v>
      </c>
    </row>
    <row r="19" spans="1:13" ht="20.25">
      <c r="A19" s="40" t="s">
        <v>5</v>
      </c>
      <c r="B19" s="46" t="s">
        <v>41</v>
      </c>
      <c r="C19" s="42" t="s">
        <v>9</v>
      </c>
      <c r="D19" s="42" t="s">
        <v>38</v>
      </c>
      <c r="E19" s="42"/>
      <c r="F19" s="60">
        <v>17</v>
      </c>
      <c r="G19" s="58" t="s">
        <v>64</v>
      </c>
      <c r="H19" s="43">
        <v>74.56</v>
      </c>
      <c r="I19" s="44">
        <v>8.74</v>
      </c>
      <c r="J19" s="46"/>
      <c r="K19" s="47">
        <f t="shared" si="0"/>
        <v>83.3</v>
      </c>
      <c r="L19" s="87">
        <f t="shared" si="1"/>
        <v>70805</v>
      </c>
      <c r="M19" s="99">
        <f t="shared" si="2"/>
        <v>74970</v>
      </c>
    </row>
    <row r="20" spans="1:13" ht="20.25">
      <c r="A20" s="19" t="s">
        <v>5</v>
      </c>
      <c r="B20" s="3"/>
      <c r="C20" s="1" t="s">
        <v>9</v>
      </c>
      <c r="D20" s="1" t="s">
        <v>39</v>
      </c>
      <c r="E20" s="1"/>
      <c r="F20" s="59">
        <v>18</v>
      </c>
      <c r="G20" s="161" t="s">
        <v>64</v>
      </c>
      <c r="H20" s="2">
        <v>55.8</v>
      </c>
      <c r="I20" s="4">
        <v>6.36</v>
      </c>
      <c r="J20" s="3"/>
      <c r="K20" s="30">
        <f t="shared" si="0"/>
        <v>62.16</v>
      </c>
      <c r="L20" s="93">
        <f t="shared" si="1"/>
        <v>52836</v>
      </c>
      <c r="M20" s="98">
        <f t="shared" si="2"/>
        <v>55944</v>
      </c>
    </row>
    <row r="21" spans="1:13" ht="20.25">
      <c r="A21" s="19" t="s">
        <v>5</v>
      </c>
      <c r="B21" s="3"/>
      <c r="C21" s="1" t="s">
        <v>9</v>
      </c>
      <c r="D21" s="1" t="s">
        <v>39</v>
      </c>
      <c r="E21" s="1"/>
      <c r="F21" s="59">
        <v>19</v>
      </c>
      <c r="G21" s="161" t="s">
        <v>64</v>
      </c>
      <c r="H21" s="2">
        <v>55.8</v>
      </c>
      <c r="I21" s="4">
        <v>6.36</v>
      </c>
      <c r="J21" s="3"/>
      <c r="K21" s="30">
        <f t="shared" si="0"/>
        <v>62.16</v>
      </c>
      <c r="L21" s="93">
        <f t="shared" si="1"/>
        <v>52836</v>
      </c>
      <c r="M21" s="98">
        <f t="shared" si="2"/>
        <v>55944</v>
      </c>
    </row>
    <row r="22" spans="1:13" ht="20.25">
      <c r="A22" s="19" t="s">
        <v>5</v>
      </c>
      <c r="B22" s="3"/>
      <c r="C22" s="1" t="s">
        <v>9</v>
      </c>
      <c r="D22" s="1" t="s">
        <v>39</v>
      </c>
      <c r="E22" s="1"/>
      <c r="F22" s="59">
        <v>22</v>
      </c>
      <c r="G22" s="161" t="s">
        <v>65</v>
      </c>
      <c r="H22" s="2">
        <v>55.8</v>
      </c>
      <c r="I22" s="4">
        <v>6.3</v>
      </c>
      <c r="J22" s="3"/>
      <c r="K22" s="30">
        <f t="shared" si="0"/>
        <v>62.099999999999994</v>
      </c>
      <c r="L22" s="93">
        <f t="shared" si="1"/>
        <v>52784.99999999999</v>
      </c>
      <c r="M22" s="98">
        <f t="shared" si="2"/>
        <v>55889.99999999999</v>
      </c>
    </row>
    <row r="23" spans="1:13" ht="20.25">
      <c r="A23" s="40" t="s">
        <v>5</v>
      </c>
      <c r="B23" s="46" t="s">
        <v>41</v>
      </c>
      <c r="C23" s="42" t="s">
        <v>9</v>
      </c>
      <c r="D23" s="42" t="s">
        <v>39</v>
      </c>
      <c r="E23" s="42" t="s">
        <v>66</v>
      </c>
      <c r="F23" s="60">
        <v>23</v>
      </c>
      <c r="G23" s="58" t="s">
        <v>65</v>
      </c>
      <c r="H23" s="43">
        <v>55.8</v>
      </c>
      <c r="I23" s="44">
        <v>6.3</v>
      </c>
      <c r="J23" s="46"/>
      <c r="K23" s="47">
        <f t="shared" si="0"/>
        <v>62.099999999999994</v>
      </c>
      <c r="L23" s="87">
        <f t="shared" si="1"/>
        <v>52784.99999999999</v>
      </c>
      <c r="M23" s="99">
        <f t="shared" si="2"/>
        <v>55889.99999999999</v>
      </c>
    </row>
    <row r="24" spans="1:13" ht="20.25">
      <c r="A24" s="40" t="s">
        <v>5</v>
      </c>
      <c r="B24" s="46" t="s">
        <v>41</v>
      </c>
      <c r="C24" s="42" t="s">
        <v>9</v>
      </c>
      <c r="D24" s="42" t="s">
        <v>38</v>
      </c>
      <c r="E24" s="42" t="s">
        <v>66</v>
      </c>
      <c r="F24" s="60">
        <v>24</v>
      </c>
      <c r="G24" s="58" t="s">
        <v>65</v>
      </c>
      <c r="H24" s="43">
        <v>74.56</v>
      </c>
      <c r="I24" s="44">
        <v>8.87</v>
      </c>
      <c r="J24" s="46"/>
      <c r="K24" s="47">
        <f t="shared" si="0"/>
        <v>83.43</v>
      </c>
      <c r="L24" s="87">
        <f t="shared" si="1"/>
        <v>70915.5</v>
      </c>
      <c r="M24" s="99">
        <f t="shared" si="2"/>
        <v>75087</v>
      </c>
    </row>
    <row r="25" spans="1:13" ht="20.25">
      <c r="A25" s="40" t="s">
        <v>5</v>
      </c>
      <c r="B25" s="46" t="s">
        <v>41</v>
      </c>
      <c r="C25" s="42" t="s">
        <v>10</v>
      </c>
      <c r="D25" s="42" t="s">
        <v>38</v>
      </c>
      <c r="E25" s="42"/>
      <c r="F25" s="60">
        <v>25</v>
      </c>
      <c r="G25" s="58" t="s">
        <v>64</v>
      </c>
      <c r="H25" s="43">
        <v>74.56</v>
      </c>
      <c r="I25" s="44">
        <v>8.21</v>
      </c>
      <c r="J25" s="46"/>
      <c r="K25" s="47">
        <f t="shared" si="0"/>
        <v>82.77000000000001</v>
      </c>
      <c r="L25" s="87">
        <f t="shared" si="1"/>
        <v>70354.50000000001</v>
      </c>
      <c r="M25" s="99">
        <f t="shared" si="2"/>
        <v>74493.00000000001</v>
      </c>
    </row>
    <row r="26" spans="1:13" ht="20.25">
      <c r="A26" s="27" t="s">
        <v>5</v>
      </c>
      <c r="B26" s="194"/>
      <c r="C26" s="28" t="s">
        <v>10</v>
      </c>
      <c r="D26" s="28" t="s">
        <v>39</v>
      </c>
      <c r="E26" s="28"/>
      <c r="F26" s="61">
        <v>26</v>
      </c>
      <c r="G26" s="161" t="s">
        <v>64</v>
      </c>
      <c r="H26" s="29">
        <v>55.8</v>
      </c>
      <c r="I26" s="26">
        <v>6.36</v>
      </c>
      <c r="J26" s="5"/>
      <c r="K26" s="114">
        <f t="shared" si="0"/>
        <v>62.16</v>
      </c>
      <c r="L26" s="93">
        <f t="shared" si="1"/>
        <v>52836</v>
      </c>
      <c r="M26" s="98">
        <f t="shared" si="2"/>
        <v>55944</v>
      </c>
    </row>
    <row r="27" spans="1:13" ht="20.25">
      <c r="A27" s="40" t="s">
        <v>5</v>
      </c>
      <c r="B27" s="48" t="s">
        <v>43</v>
      </c>
      <c r="C27" s="42" t="s">
        <v>10</v>
      </c>
      <c r="D27" s="42" t="s">
        <v>39</v>
      </c>
      <c r="E27" s="42"/>
      <c r="F27" s="60">
        <v>27</v>
      </c>
      <c r="G27" s="58" t="s">
        <v>64</v>
      </c>
      <c r="H27" s="43">
        <v>55.8</v>
      </c>
      <c r="I27" s="44">
        <v>6.36</v>
      </c>
      <c r="J27" s="46"/>
      <c r="K27" s="47">
        <f t="shared" si="0"/>
        <v>62.16</v>
      </c>
      <c r="L27" s="87">
        <f t="shared" si="1"/>
        <v>52836</v>
      </c>
      <c r="M27" s="99">
        <f t="shared" si="2"/>
        <v>55944</v>
      </c>
    </row>
    <row r="28" spans="1:13" ht="20.25">
      <c r="A28" s="40" t="s">
        <v>5</v>
      </c>
      <c r="B28" s="46" t="s">
        <v>94</v>
      </c>
      <c r="C28" s="42" t="s">
        <v>10</v>
      </c>
      <c r="D28" s="42" t="s">
        <v>39</v>
      </c>
      <c r="E28" s="42"/>
      <c r="F28" s="60">
        <v>30</v>
      </c>
      <c r="G28" s="60" t="s">
        <v>65</v>
      </c>
      <c r="H28" s="43">
        <v>55.8</v>
      </c>
      <c r="I28" s="44">
        <v>6.3</v>
      </c>
      <c r="J28" s="46"/>
      <c r="K28" s="47">
        <f t="shared" si="0"/>
        <v>62.099999999999994</v>
      </c>
      <c r="L28" s="87">
        <f t="shared" si="1"/>
        <v>52784.99999999999</v>
      </c>
      <c r="M28" s="99">
        <f t="shared" si="2"/>
        <v>55889.99999999999</v>
      </c>
    </row>
    <row r="29" spans="1:13" ht="20.25">
      <c r="A29" s="40" t="s">
        <v>5</v>
      </c>
      <c r="B29" s="48" t="s">
        <v>44</v>
      </c>
      <c r="C29" s="42" t="s">
        <v>10</v>
      </c>
      <c r="D29" s="42" t="s">
        <v>39</v>
      </c>
      <c r="E29" s="42" t="s">
        <v>66</v>
      </c>
      <c r="F29" s="60">
        <v>31</v>
      </c>
      <c r="G29" s="60" t="s">
        <v>65</v>
      </c>
      <c r="H29" s="43">
        <v>55.8</v>
      </c>
      <c r="I29" s="44">
        <v>6.3</v>
      </c>
      <c r="J29" s="46"/>
      <c r="K29" s="47">
        <f t="shared" si="0"/>
        <v>62.099999999999994</v>
      </c>
      <c r="L29" s="87">
        <f t="shared" si="1"/>
        <v>52784.99999999999</v>
      </c>
      <c r="M29" s="99">
        <f t="shared" si="2"/>
        <v>55889.99999999999</v>
      </c>
    </row>
    <row r="30" spans="1:13" ht="20.25">
      <c r="A30" s="40" t="s">
        <v>5</v>
      </c>
      <c r="B30" s="46" t="s">
        <v>41</v>
      </c>
      <c r="C30" s="42" t="s">
        <v>10</v>
      </c>
      <c r="D30" s="42" t="s">
        <v>38</v>
      </c>
      <c r="E30" s="42" t="s">
        <v>66</v>
      </c>
      <c r="F30" s="60">
        <v>32</v>
      </c>
      <c r="G30" s="60" t="s">
        <v>65</v>
      </c>
      <c r="H30" s="43">
        <v>74.56</v>
      </c>
      <c r="I30" s="44">
        <v>8.34</v>
      </c>
      <c r="J30" s="46"/>
      <c r="K30" s="47">
        <f t="shared" si="0"/>
        <v>82.9</v>
      </c>
      <c r="L30" s="87">
        <f t="shared" si="1"/>
        <v>70465</v>
      </c>
      <c r="M30" s="99">
        <f t="shared" si="2"/>
        <v>74610</v>
      </c>
    </row>
    <row r="31" spans="1:13" ht="31.5">
      <c r="A31" s="40" t="s">
        <v>5</v>
      </c>
      <c r="B31" s="159" t="s">
        <v>74</v>
      </c>
      <c r="C31" s="42" t="s">
        <v>11</v>
      </c>
      <c r="D31" s="42" t="s">
        <v>39</v>
      </c>
      <c r="E31" s="42"/>
      <c r="F31" s="60">
        <v>33</v>
      </c>
      <c r="G31" s="60" t="s">
        <v>64</v>
      </c>
      <c r="H31" s="43">
        <v>59.26</v>
      </c>
      <c r="I31" s="44">
        <v>6.6</v>
      </c>
      <c r="J31" s="46"/>
      <c r="K31" s="47">
        <f t="shared" si="0"/>
        <v>65.86</v>
      </c>
      <c r="L31" s="87">
        <v>65981</v>
      </c>
      <c r="M31" s="99">
        <v>69274</v>
      </c>
    </row>
    <row r="32" spans="1:13" ht="31.5">
      <c r="A32" s="40" t="s">
        <v>5</v>
      </c>
      <c r="B32" s="41" t="s">
        <v>36</v>
      </c>
      <c r="C32" s="42" t="s">
        <v>11</v>
      </c>
      <c r="D32" s="42" t="s">
        <v>38</v>
      </c>
      <c r="E32" s="42" t="s">
        <v>66</v>
      </c>
      <c r="F32" s="60">
        <v>34</v>
      </c>
      <c r="G32" s="60" t="s">
        <v>64</v>
      </c>
      <c r="H32" s="43">
        <v>76.4</v>
      </c>
      <c r="I32" s="44">
        <v>8.43</v>
      </c>
      <c r="J32" s="46"/>
      <c r="K32" s="47">
        <f t="shared" si="0"/>
        <v>84.83000000000001</v>
      </c>
      <c r="L32" s="87">
        <f t="shared" si="1"/>
        <v>72105.50000000001</v>
      </c>
      <c r="M32" s="99">
        <f t="shared" si="2"/>
        <v>76347.00000000001</v>
      </c>
    </row>
    <row r="33" spans="1:13" ht="31.5">
      <c r="A33" s="40" t="s">
        <v>5</v>
      </c>
      <c r="B33" s="48" t="s">
        <v>42</v>
      </c>
      <c r="C33" s="42" t="s">
        <v>11</v>
      </c>
      <c r="D33" s="42" t="s">
        <v>38</v>
      </c>
      <c r="E33" s="42"/>
      <c r="F33" s="60">
        <v>35</v>
      </c>
      <c r="G33" s="60" t="s">
        <v>65</v>
      </c>
      <c r="H33" s="43">
        <v>76.4</v>
      </c>
      <c r="I33" s="44">
        <v>8.35</v>
      </c>
      <c r="J33" s="46"/>
      <c r="K33" s="47">
        <f t="shared" si="0"/>
        <v>84.75</v>
      </c>
      <c r="L33" s="87">
        <f t="shared" si="1"/>
        <v>72037.5</v>
      </c>
      <c r="M33" s="99">
        <f t="shared" si="2"/>
        <v>76275</v>
      </c>
    </row>
    <row r="34" spans="1:13" ht="32.25" thickBot="1">
      <c r="A34" s="40" t="s">
        <v>5</v>
      </c>
      <c r="B34" s="48" t="s">
        <v>42</v>
      </c>
      <c r="C34" s="42" t="s">
        <v>11</v>
      </c>
      <c r="D34" s="42" t="s">
        <v>39</v>
      </c>
      <c r="E34" s="42" t="s">
        <v>66</v>
      </c>
      <c r="F34" s="60">
        <v>36</v>
      </c>
      <c r="G34" s="60" t="s">
        <v>65</v>
      </c>
      <c r="H34" s="43">
        <v>59.26</v>
      </c>
      <c r="I34" s="44">
        <v>6.52</v>
      </c>
      <c r="J34" s="46"/>
      <c r="K34" s="47">
        <f t="shared" si="0"/>
        <v>65.78</v>
      </c>
      <c r="L34" s="91">
        <f t="shared" si="1"/>
        <v>55913</v>
      </c>
      <c r="M34" s="100">
        <f t="shared" si="2"/>
        <v>59202</v>
      </c>
    </row>
    <row r="35" spans="1:13" ht="21.75" thickBot="1" thickTop="1">
      <c r="A35" s="20"/>
      <c r="B35" s="33"/>
      <c r="C35" s="7"/>
      <c r="D35" s="7"/>
      <c r="E35" s="7"/>
      <c r="F35" s="62"/>
      <c r="G35" s="62"/>
      <c r="H35" s="8"/>
      <c r="I35" s="31"/>
      <c r="J35" s="9"/>
      <c r="K35" s="9"/>
      <c r="L35" s="92"/>
      <c r="M35" s="97"/>
    </row>
    <row r="36" spans="1:14" ht="34.5" customHeight="1" thickBot="1" thickTop="1">
      <c r="A36" s="118" t="s">
        <v>6</v>
      </c>
      <c r="B36" s="151" t="s">
        <v>74</v>
      </c>
      <c r="C36" s="152" t="s">
        <v>12</v>
      </c>
      <c r="D36" s="152" t="s">
        <v>39</v>
      </c>
      <c r="E36" s="152" t="s">
        <v>66</v>
      </c>
      <c r="F36" s="153">
        <v>1</v>
      </c>
      <c r="G36" s="154" t="s">
        <v>64</v>
      </c>
      <c r="H36" s="155">
        <v>42.93</v>
      </c>
      <c r="I36" s="44">
        <v>7.02</v>
      </c>
      <c r="J36" s="156"/>
      <c r="K36" s="156">
        <f aca="true" t="shared" si="3" ref="K36:K41">I36+H36+J36</f>
        <v>49.95</v>
      </c>
      <c r="L36" s="157">
        <v>42500</v>
      </c>
      <c r="M36" s="158">
        <v>45000</v>
      </c>
      <c r="N36" s="14"/>
    </row>
    <row r="37" spans="1:14" ht="30.75" customHeight="1" thickBot="1" thickTop="1">
      <c r="A37" s="40" t="s">
        <v>6</v>
      </c>
      <c r="B37" s="192" t="s">
        <v>74</v>
      </c>
      <c r="C37" s="42" t="s">
        <v>12</v>
      </c>
      <c r="D37" s="42" t="s">
        <v>39</v>
      </c>
      <c r="E37" s="152" t="s">
        <v>66</v>
      </c>
      <c r="F37" s="60">
        <v>2</v>
      </c>
      <c r="G37" s="154" t="s">
        <v>64</v>
      </c>
      <c r="H37" s="193">
        <v>37.63</v>
      </c>
      <c r="I37" s="44">
        <v>5.8</v>
      </c>
      <c r="J37" s="44">
        <v>8.14</v>
      </c>
      <c r="K37" s="44">
        <f t="shared" si="3"/>
        <v>51.57</v>
      </c>
      <c r="L37" s="87">
        <f t="shared" si="1"/>
        <v>43834.5</v>
      </c>
      <c r="M37" s="99">
        <f aca="true" t="shared" si="4" ref="M37:M56">K37*900</f>
        <v>46413</v>
      </c>
      <c r="N37" s="14"/>
    </row>
    <row r="38" spans="1:14" ht="30" customHeight="1" thickBot="1">
      <c r="A38" s="19" t="s">
        <v>6</v>
      </c>
      <c r="B38" s="32"/>
      <c r="C38" s="1" t="s">
        <v>12</v>
      </c>
      <c r="D38" s="1" t="s">
        <v>39</v>
      </c>
      <c r="E38" s="1"/>
      <c r="F38" s="59">
        <v>3</v>
      </c>
      <c r="G38" s="117" t="s">
        <v>64</v>
      </c>
      <c r="H38" s="56">
        <v>47.43</v>
      </c>
      <c r="I38" s="4">
        <v>7.46</v>
      </c>
      <c r="J38" s="4">
        <v>6.29</v>
      </c>
      <c r="K38" s="4">
        <f t="shared" si="3"/>
        <v>61.18</v>
      </c>
      <c r="L38" s="93">
        <f t="shared" si="1"/>
        <v>52003</v>
      </c>
      <c r="M38" s="98">
        <f t="shared" si="4"/>
        <v>55062</v>
      </c>
      <c r="N38" s="14"/>
    </row>
    <row r="39" spans="1:14" ht="20.25">
      <c r="A39" s="40" t="s">
        <v>6</v>
      </c>
      <c r="B39" s="112" t="s">
        <v>58</v>
      </c>
      <c r="C39" s="42" t="s">
        <v>12</v>
      </c>
      <c r="D39" s="42" t="s">
        <v>38</v>
      </c>
      <c r="E39" s="42"/>
      <c r="F39" s="60">
        <v>4</v>
      </c>
      <c r="G39" s="60" t="s">
        <v>65</v>
      </c>
      <c r="H39" s="43">
        <v>81</v>
      </c>
      <c r="I39" s="44">
        <v>10.57</v>
      </c>
      <c r="J39" s="44">
        <v>7.15</v>
      </c>
      <c r="K39" s="44">
        <f t="shared" si="3"/>
        <v>98.72</v>
      </c>
      <c r="L39" s="87">
        <f t="shared" si="1"/>
        <v>83912</v>
      </c>
      <c r="M39" s="99">
        <f t="shared" si="4"/>
        <v>88848</v>
      </c>
      <c r="N39" s="14"/>
    </row>
    <row r="40" spans="1:14" ht="20.25">
      <c r="A40" s="40" t="s">
        <v>6</v>
      </c>
      <c r="B40" s="112" t="s">
        <v>58</v>
      </c>
      <c r="C40" s="42" t="s">
        <v>12</v>
      </c>
      <c r="D40" s="42" t="s">
        <v>39</v>
      </c>
      <c r="E40" s="191" t="s">
        <v>68</v>
      </c>
      <c r="F40" s="60">
        <v>5</v>
      </c>
      <c r="G40" s="60" t="s">
        <v>65</v>
      </c>
      <c r="H40" s="43">
        <v>37.59</v>
      </c>
      <c r="I40" s="44">
        <v>5.03</v>
      </c>
      <c r="J40" s="44">
        <v>8.23</v>
      </c>
      <c r="K40" s="44">
        <f t="shared" si="3"/>
        <v>50.85000000000001</v>
      </c>
      <c r="L40" s="87">
        <v>45723</v>
      </c>
      <c r="M40" s="99">
        <v>48265</v>
      </c>
      <c r="N40" s="14"/>
    </row>
    <row r="41" spans="1:14" ht="20.25">
      <c r="A41" s="40" t="s">
        <v>6</v>
      </c>
      <c r="B41" s="41" t="s">
        <v>36</v>
      </c>
      <c r="C41" s="42" t="s">
        <v>12</v>
      </c>
      <c r="D41" s="42" t="s">
        <v>39</v>
      </c>
      <c r="E41" s="42"/>
      <c r="F41" s="60">
        <v>6</v>
      </c>
      <c r="G41" s="60" t="s">
        <v>65</v>
      </c>
      <c r="H41" s="43">
        <v>35.74</v>
      </c>
      <c r="I41" s="44">
        <v>4.56</v>
      </c>
      <c r="J41" s="44">
        <v>7.18</v>
      </c>
      <c r="K41" s="44">
        <f t="shared" si="3"/>
        <v>47.480000000000004</v>
      </c>
      <c r="L41" s="87">
        <f t="shared" si="1"/>
        <v>40358</v>
      </c>
      <c r="M41" s="99">
        <f t="shared" si="4"/>
        <v>42732</v>
      </c>
      <c r="N41" s="14"/>
    </row>
    <row r="42" spans="1:14" ht="20.25">
      <c r="A42" s="40" t="s">
        <v>6</v>
      </c>
      <c r="B42" s="46" t="s">
        <v>41</v>
      </c>
      <c r="C42" s="42" t="s">
        <v>7</v>
      </c>
      <c r="D42" s="42" t="s">
        <v>39</v>
      </c>
      <c r="E42" s="42" t="s">
        <v>66</v>
      </c>
      <c r="F42" s="60">
        <v>7</v>
      </c>
      <c r="G42" s="154" t="s">
        <v>64</v>
      </c>
      <c r="H42" s="43">
        <v>46</v>
      </c>
      <c r="I42" s="44">
        <v>8.25</v>
      </c>
      <c r="J42" s="46"/>
      <c r="K42" s="44">
        <f>I42+H42</f>
        <v>54.25</v>
      </c>
      <c r="L42" s="87">
        <f t="shared" si="1"/>
        <v>46112.5</v>
      </c>
      <c r="M42" s="99">
        <f t="shared" si="4"/>
        <v>48825</v>
      </c>
      <c r="N42" s="14"/>
    </row>
    <row r="43" spans="1:14" ht="20.25">
      <c r="A43" s="40" t="s">
        <v>6</v>
      </c>
      <c r="B43" s="46" t="s">
        <v>41</v>
      </c>
      <c r="C43" s="42" t="s">
        <v>7</v>
      </c>
      <c r="D43" s="42" t="s">
        <v>39</v>
      </c>
      <c r="E43" s="42" t="s">
        <v>66</v>
      </c>
      <c r="F43" s="60">
        <v>8</v>
      </c>
      <c r="G43" s="154" t="s">
        <v>64</v>
      </c>
      <c r="H43" s="43">
        <v>53.52</v>
      </c>
      <c r="I43" s="44">
        <v>9.04</v>
      </c>
      <c r="J43" s="46"/>
      <c r="K43" s="44">
        <f aca="true" t="shared" si="5" ref="K43:K58">I43+H43</f>
        <v>62.56</v>
      </c>
      <c r="L43" s="87">
        <f t="shared" si="1"/>
        <v>53176</v>
      </c>
      <c r="M43" s="99">
        <f t="shared" si="4"/>
        <v>56304</v>
      </c>
      <c r="N43" s="14"/>
    </row>
    <row r="44" spans="1:14" ht="20.25">
      <c r="A44" s="40" t="s">
        <v>6</v>
      </c>
      <c r="B44" s="46" t="s">
        <v>69</v>
      </c>
      <c r="C44" s="42" t="s">
        <v>7</v>
      </c>
      <c r="D44" s="42" t="s">
        <v>39</v>
      </c>
      <c r="E44" s="42"/>
      <c r="F44" s="60">
        <v>9</v>
      </c>
      <c r="G44" s="154" t="s">
        <v>64</v>
      </c>
      <c r="H44" s="43">
        <v>55.16</v>
      </c>
      <c r="I44" s="44">
        <v>10.57</v>
      </c>
      <c r="J44" s="46"/>
      <c r="K44" s="44">
        <f t="shared" si="5"/>
        <v>65.72999999999999</v>
      </c>
      <c r="L44" s="87">
        <f t="shared" si="1"/>
        <v>55870.49999999999</v>
      </c>
      <c r="M44" s="99">
        <f t="shared" si="4"/>
        <v>59156.99999999999</v>
      </c>
      <c r="N44" s="14"/>
    </row>
    <row r="45" spans="1:14" ht="20.25">
      <c r="A45" s="40" t="s">
        <v>6</v>
      </c>
      <c r="B45" s="46" t="s">
        <v>69</v>
      </c>
      <c r="C45" s="42" t="s">
        <v>7</v>
      </c>
      <c r="D45" s="42" t="s">
        <v>39</v>
      </c>
      <c r="E45" s="191" t="s">
        <v>68</v>
      </c>
      <c r="F45" s="60">
        <v>11</v>
      </c>
      <c r="G45" s="60" t="s">
        <v>65</v>
      </c>
      <c r="H45" s="43">
        <v>52.57</v>
      </c>
      <c r="I45" s="44">
        <v>7.72</v>
      </c>
      <c r="J45" s="46"/>
      <c r="K45" s="44">
        <f t="shared" si="5"/>
        <v>60.29</v>
      </c>
      <c r="L45" s="87">
        <v>54022</v>
      </c>
      <c r="M45" s="99">
        <v>57036</v>
      </c>
      <c r="N45" s="14"/>
    </row>
    <row r="46" spans="1:14" ht="20.25">
      <c r="A46" s="40" t="s">
        <v>6</v>
      </c>
      <c r="B46" s="160" t="s">
        <v>67</v>
      </c>
      <c r="C46" s="42" t="s">
        <v>7</v>
      </c>
      <c r="D46" s="42" t="s">
        <v>39</v>
      </c>
      <c r="E46" s="42"/>
      <c r="F46" s="60">
        <v>12</v>
      </c>
      <c r="G46" s="60" t="s">
        <v>65</v>
      </c>
      <c r="H46" s="43">
        <v>45.94</v>
      </c>
      <c r="I46" s="44">
        <v>6.41</v>
      </c>
      <c r="J46" s="46"/>
      <c r="K46" s="44">
        <f t="shared" si="5"/>
        <v>52.349999999999994</v>
      </c>
      <c r="L46" s="87">
        <f t="shared" si="1"/>
        <v>44497.49999999999</v>
      </c>
      <c r="M46" s="99">
        <f t="shared" si="4"/>
        <v>47114.99999999999</v>
      </c>
      <c r="N46" s="14"/>
    </row>
    <row r="47" spans="1:13" ht="21" thickBot="1">
      <c r="A47" s="40" t="s">
        <v>6</v>
      </c>
      <c r="B47" s="46" t="s">
        <v>41</v>
      </c>
      <c r="C47" s="42" t="s">
        <v>8</v>
      </c>
      <c r="D47" s="42" t="s">
        <v>39</v>
      </c>
      <c r="E47" s="44"/>
      <c r="F47" s="63">
        <v>13</v>
      </c>
      <c r="G47" s="154" t="s">
        <v>64</v>
      </c>
      <c r="H47" s="44">
        <v>46</v>
      </c>
      <c r="I47" s="57">
        <v>8.25</v>
      </c>
      <c r="J47" s="45"/>
      <c r="K47" s="44">
        <f t="shared" si="5"/>
        <v>54.25</v>
      </c>
      <c r="L47" s="87">
        <f t="shared" si="1"/>
        <v>46112.5</v>
      </c>
      <c r="M47" s="99">
        <f t="shared" si="4"/>
        <v>48825</v>
      </c>
    </row>
    <row r="48" spans="1:14" ht="21" thickTop="1">
      <c r="A48" s="40" t="s">
        <v>6</v>
      </c>
      <c r="B48" s="46" t="s">
        <v>74</v>
      </c>
      <c r="C48" s="42" t="s">
        <v>8</v>
      </c>
      <c r="D48" s="42" t="s">
        <v>39</v>
      </c>
      <c r="E48" s="152" t="s">
        <v>66</v>
      </c>
      <c r="F48" s="60">
        <v>14</v>
      </c>
      <c r="G48" s="154" t="s">
        <v>64</v>
      </c>
      <c r="H48" s="43">
        <v>53.52</v>
      </c>
      <c r="I48" s="44">
        <v>9.04</v>
      </c>
      <c r="J48" s="46"/>
      <c r="K48" s="44">
        <f t="shared" si="5"/>
        <v>62.56</v>
      </c>
      <c r="L48" s="87">
        <f t="shared" si="1"/>
        <v>53176</v>
      </c>
      <c r="M48" s="99">
        <f t="shared" si="4"/>
        <v>56304</v>
      </c>
      <c r="N48" s="14"/>
    </row>
    <row r="49" spans="1:14" ht="20.25">
      <c r="A49" s="40" t="s">
        <v>6</v>
      </c>
      <c r="B49" s="160" t="s">
        <v>67</v>
      </c>
      <c r="C49" s="42" t="s">
        <v>8</v>
      </c>
      <c r="D49" s="42" t="s">
        <v>39</v>
      </c>
      <c r="E49" s="42"/>
      <c r="F49" s="60">
        <v>15</v>
      </c>
      <c r="G49" s="154" t="s">
        <v>64</v>
      </c>
      <c r="H49" s="43">
        <v>55.16</v>
      </c>
      <c r="I49" s="44">
        <v>9.51</v>
      </c>
      <c r="J49" s="46"/>
      <c r="K49" s="44">
        <f t="shared" si="5"/>
        <v>64.67</v>
      </c>
      <c r="L49" s="87">
        <f t="shared" si="1"/>
        <v>54969.5</v>
      </c>
      <c r="M49" s="99">
        <f t="shared" si="4"/>
        <v>58203</v>
      </c>
      <c r="N49" s="14"/>
    </row>
    <row r="50" spans="1:14" ht="20.25">
      <c r="A50" s="40" t="s">
        <v>6</v>
      </c>
      <c r="B50" s="160" t="s">
        <v>67</v>
      </c>
      <c r="C50" s="42" t="s">
        <v>8</v>
      </c>
      <c r="D50" s="42" t="s">
        <v>39</v>
      </c>
      <c r="E50" s="42"/>
      <c r="F50" s="60">
        <v>17</v>
      </c>
      <c r="G50" s="60" t="s">
        <v>65</v>
      </c>
      <c r="H50" s="43">
        <v>52.57</v>
      </c>
      <c r="I50" s="44">
        <v>7.72</v>
      </c>
      <c r="J50" s="46"/>
      <c r="K50" s="44">
        <f t="shared" si="5"/>
        <v>60.29</v>
      </c>
      <c r="L50" s="87">
        <f t="shared" si="1"/>
        <v>51246.5</v>
      </c>
      <c r="M50" s="99">
        <f t="shared" si="4"/>
        <v>54261</v>
      </c>
      <c r="N50" s="14"/>
    </row>
    <row r="51" spans="1:14" ht="20.25">
      <c r="A51" s="40" t="s">
        <v>6</v>
      </c>
      <c r="B51" s="160" t="s">
        <v>67</v>
      </c>
      <c r="C51" s="42" t="s">
        <v>8</v>
      </c>
      <c r="D51" s="42" t="s">
        <v>39</v>
      </c>
      <c r="E51" s="42"/>
      <c r="F51" s="60">
        <v>18</v>
      </c>
      <c r="G51" s="60" t="s">
        <v>65</v>
      </c>
      <c r="H51" s="43">
        <v>45.94</v>
      </c>
      <c r="I51" s="44">
        <v>6.41</v>
      </c>
      <c r="J51" s="46"/>
      <c r="K51" s="44">
        <f t="shared" si="5"/>
        <v>52.349999999999994</v>
      </c>
      <c r="L51" s="87">
        <f t="shared" si="1"/>
        <v>44497.49999999999</v>
      </c>
      <c r="M51" s="99">
        <f t="shared" si="4"/>
        <v>47114.99999999999</v>
      </c>
      <c r="N51" s="14"/>
    </row>
    <row r="52" spans="1:14" ht="20.25">
      <c r="A52" s="40" t="s">
        <v>6</v>
      </c>
      <c r="B52" s="46" t="s">
        <v>41</v>
      </c>
      <c r="C52" s="42" t="s">
        <v>9</v>
      </c>
      <c r="D52" s="42" t="s">
        <v>39</v>
      </c>
      <c r="E52" s="42" t="s">
        <v>66</v>
      </c>
      <c r="F52" s="60">
        <v>19</v>
      </c>
      <c r="G52" s="154" t="s">
        <v>64</v>
      </c>
      <c r="H52" s="43">
        <v>46</v>
      </c>
      <c r="I52" s="44">
        <v>7.77</v>
      </c>
      <c r="J52" s="46"/>
      <c r="K52" s="44">
        <f t="shared" si="5"/>
        <v>53.769999999999996</v>
      </c>
      <c r="L52" s="87">
        <f t="shared" si="1"/>
        <v>45704.5</v>
      </c>
      <c r="M52" s="99">
        <f t="shared" si="4"/>
        <v>48393</v>
      </c>
      <c r="N52" s="14"/>
    </row>
    <row r="53" spans="1:14" ht="20.25">
      <c r="A53" s="40" t="s">
        <v>6</v>
      </c>
      <c r="B53" s="46" t="s">
        <v>41</v>
      </c>
      <c r="C53" s="42" t="s">
        <v>9</v>
      </c>
      <c r="D53" s="42" t="s">
        <v>39</v>
      </c>
      <c r="E53" s="42" t="s">
        <v>66</v>
      </c>
      <c r="F53" s="60">
        <v>20</v>
      </c>
      <c r="G53" s="154" t="s">
        <v>64</v>
      </c>
      <c r="H53" s="43">
        <v>53.52</v>
      </c>
      <c r="I53" s="44">
        <v>9.04</v>
      </c>
      <c r="J53" s="46"/>
      <c r="K53" s="44">
        <f t="shared" si="5"/>
        <v>62.56</v>
      </c>
      <c r="L53" s="87">
        <f t="shared" si="1"/>
        <v>53176</v>
      </c>
      <c r="M53" s="99">
        <f t="shared" si="4"/>
        <v>56304</v>
      </c>
      <c r="N53" s="14"/>
    </row>
    <row r="54" spans="1:14" ht="20.25">
      <c r="A54" s="40" t="s">
        <v>6</v>
      </c>
      <c r="B54" s="160" t="s">
        <v>69</v>
      </c>
      <c r="C54" s="42" t="s">
        <v>9</v>
      </c>
      <c r="D54" s="42" t="s">
        <v>39</v>
      </c>
      <c r="E54" s="42"/>
      <c r="F54" s="60">
        <v>21</v>
      </c>
      <c r="G54" s="154" t="s">
        <v>64</v>
      </c>
      <c r="H54" s="43">
        <v>55.16</v>
      </c>
      <c r="I54" s="44">
        <v>8.95</v>
      </c>
      <c r="J54" s="46"/>
      <c r="K54" s="44">
        <f t="shared" si="5"/>
        <v>64.11</v>
      </c>
      <c r="L54" s="87">
        <f t="shared" si="1"/>
        <v>54493.5</v>
      </c>
      <c r="M54" s="99">
        <f t="shared" si="4"/>
        <v>57699</v>
      </c>
      <c r="N54" s="14"/>
    </row>
    <row r="55" spans="1:14" ht="20.25">
      <c r="A55" s="40" t="s">
        <v>6</v>
      </c>
      <c r="B55" s="46" t="s">
        <v>41</v>
      </c>
      <c r="C55" s="42" t="s">
        <v>9</v>
      </c>
      <c r="D55" s="42" t="s">
        <v>39</v>
      </c>
      <c r="E55" s="42"/>
      <c r="F55" s="60">
        <v>23</v>
      </c>
      <c r="G55" s="60" t="s">
        <v>65</v>
      </c>
      <c r="H55" s="43">
        <v>52.57</v>
      </c>
      <c r="I55" s="44">
        <v>7.72</v>
      </c>
      <c r="J55" s="46"/>
      <c r="K55" s="44">
        <f t="shared" si="5"/>
        <v>60.29</v>
      </c>
      <c r="L55" s="87">
        <f t="shared" si="1"/>
        <v>51246.5</v>
      </c>
      <c r="M55" s="99">
        <f t="shared" si="4"/>
        <v>54261</v>
      </c>
      <c r="N55" s="14"/>
    </row>
    <row r="56" spans="1:14" ht="20.25">
      <c r="A56" s="40" t="s">
        <v>6</v>
      </c>
      <c r="B56" s="160" t="s">
        <v>67</v>
      </c>
      <c r="C56" s="42" t="s">
        <v>9</v>
      </c>
      <c r="D56" s="42" t="s">
        <v>39</v>
      </c>
      <c r="E56" s="42"/>
      <c r="F56" s="60">
        <v>24</v>
      </c>
      <c r="G56" s="60" t="s">
        <v>65</v>
      </c>
      <c r="H56" s="43">
        <v>45.94</v>
      </c>
      <c r="I56" s="44">
        <v>6.04</v>
      </c>
      <c r="J56" s="46"/>
      <c r="K56" s="44">
        <f t="shared" si="5"/>
        <v>51.98</v>
      </c>
      <c r="L56" s="87">
        <f t="shared" si="1"/>
        <v>44183</v>
      </c>
      <c r="M56" s="99">
        <f t="shared" si="4"/>
        <v>46782</v>
      </c>
      <c r="N56" s="14"/>
    </row>
    <row r="57" spans="1:14" ht="31.5">
      <c r="A57" s="40" t="s">
        <v>6</v>
      </c>
      <c r="B57" s="160" t="s">
        <v>67</v>
      </c>
      <c r="C57" s="42" t="s">
        <v>11</v>
      </c>
      <c r="D57" s="42" t="s">
        <v>39</v>
      </c>
      <c r="E57" s="42" t="s">
        <v>66</v>
      </c>
      <c r="F57" s="60">
        <v>25</v>
      </c>
      <c r="G57" s="154" t="s">
        <v>64</v>
      </c>
      <c r="H57" s="43">
        <v>74.64</v>
      </c>
      <c r="I57" s="44">
        <v>12.24</v>
      </c>
      <c r="J57" s="46"/>
      <c r="K57" s="44">
        <f t="shared" si="5"/>
        <v>86.88</v>
      </c>
      <c r="L57" s="87">
        <v>83848</v>
      </c>
      <c r="M57" s="99">
        <v>88192</v>
      </c>
      <c r="N57" s="14"/>
    </row>
    <row r="58" spans="1:14" ht="32.25" thickBot="1">
      <c r="A58" s="104" t="s">
        <v>6</v>
      </c>
      <c r="B58" s="160" t="s">
        <v>67</v>
      </c>
      <c r="C58" s="106" t="s">
        <v>11</v>
      </c>
      <c r="D58" s="106" t="s">
        <v>39</v>
      </c>
      <c r="E58" s="106"/>
      <c r="F58" s="107">
        <v>26</v>
      </c>
      <c r="G58" s="107" t="s">
        <v>65</v>
      </c>
      <c r="H58" s="108">
        <v>74.64</v>
      </c>
      <c r="I58" s="109">
        <v>9.92</v>
      </c>
      <c r="J58" s="105"/>
      <c r="K58" s="109">
        <f t="shared" si="5"/>
        <v>84.56</v>
      </c>
      <c r="L58" s="110">
        <v>81876</v>
      </c>
      <c r="M58" s="111">
        <v>86104</v>
      </c>
      <c r="N58" s="14"/>
    </row>
    <row r="60" spans="1:13" ht="32.25" thickBot="1">
      <c r="A60" s="89" t="s">
        <v>54</v>
      </c>
      <c r="L60" s="90">
        <v>7000</v>
      </c>
      <c r="M60" s="90">
        <v>7500</v>
      </c>
    </row>
    <row r="61" spans="1:13" ht="21.75" thickBot="1">
      <c r="A61" s="129" t="s">
        <v>71</v>
      </c>
      <c r="B61" s="129"/>
      <c r="C61" s="130"/>
      <c r="D61" s="130"/>
      <c r="E61" s="131"/>
      <c r="F61" s="131"/>
      <c r="G61" s="131"/>
      <c r="H61" s="131"/>
      <c r="I61" s="131"/>
      <c r="J61" s="131"/>
      <c r="K61" s="131"/>
      <c r="L61" s="131"/>
      <c r="M61" s="132"/>
    </row>
    <row r="62" spans="1:7" ht="12.75">
      <c r="A62" s="13"/>
      <c r="B62" s="13"/>
      <c r="C62" s="13"/>
      <c r="D62" s="13"/>
      <c r="E62" s="13"/>
      <c r="F62" s="13"/>
      <c r="G62" s="13"/>
    </row>
    <row r="63" spans="1:2" ht="12.75">
      <c r="A63" s="6"/>
      <c r="B63" s="6"/>
    </row>
    <row r="64" spans="1:2" ht="12.75">
      <c r="A64" s="6"/>
      <c r="B64" s="6"/>
    </row>
  </sheetData>
  <autoFilter ref="A4:M58"/>
  <mergeCells count="1">
    <mergeCell ref="A1:M1"/>
  </mergeCells>
  <printOptions/>
  <pageMargins left="0.2" right="0.28" top="0.18" bottom="0.2" header="0.21" footer="0.2"/>
  <pageSetup horizontalDpi="300" verticalDpi="300" orientation="landscape" paperSize="9" scale="74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17" sqref="B17:D17"/>
    </sheetView>
  </sheetViews>
  <sheetFormatPr defaultColWidth="9.140625" defaultRowHeight="24.75" customHeight="1"/>
  <cols>
    <col min="1" max="2" width="29.421875" style="0" customWidth="1"/>
    <col min="3" max="4" width="32.28125" style="0" customWidth="1"/>
  </cols>
  <sheetData>
    <row r="1" spans="1:4" ht="18.75">
      <c r="A1" s="207" t="s">
        <v>22</v>
      </c>
      <c r="B1" s="207"/>
      <c r="C1" s="207"/>
      <c r="D1" s="207"/>
    </row>
    <row r="2" spans="1:4" ht="19.5" thickBot="1">
      <c r="A2" s="208" t="s">
        <v>46</v>
      </c>
      <c r="B2" s="208"/>
      <c r="C2" s="208"/>
      <c r="D2" s="208"/>
    </row>
    <row r="3" spans="1:4" ht="17.25" thickBot="1">
      <c r="A3" s="64"/>
      <c r="B3" s="218" t="s">
        <v>23</v>
      </c>
      <c r="C3" s="209"/>
      <c r="D3" s="210"/>
    </row>
    <row r="4" spans="1:4" ht="17.25" thickBot="1">
      <c r="A4" s="65"/>
      <c r="B4" s="66" t="s">
        <v>24</v>
      </c>
      <c r="D4" s="66" t="s">
        <v>25</v>
      </c>
    </row>
    <row r="5" spans="1:4" ht="24.75" customHeight="1" thickBot="1">
      <c r="A5" s="67" t="s">
        <v>27</v>
      </c>
      <c r="B5" s="68"/>
      <c r="C5" s="113" t="s">
        <v>56</v>
      </c>
      <c r="D5" s="22" t="s">
        <v>62</v>
      </c>
    </row>
    <row r="6" spans="1:4" ht="19.5" thickBot="1">
      <c r="A6" s="69" t="s">
        <v>28</v>
      </c>
      <c r="B6" s="70"/>
      <c r="C6" s="70"/>
      <c r="D6" s="21"/>
    </row>
    <row r="7" spans="1:4" ht="20.25" thickBot="1" thickTop="1">
      <c r="A7" s="71" t="s">
        <v>24</v>
      </c>
      <c r="B7" s="72"/>
      <c r="C7" s="143">
        <v>0.2</v>
      </c>
      <c r="D7" s="144">
        <v>1</v>
      </c>
    </row>
    <row r="8" spans="1:4" ht="39" thickBot="1" thickTop="1">
      <c r="A8" s="69" t="s">
        <v>47</v>
      </c>
      <c r="B8" s="73"/>
      <c r="C8" s="145" t="s">
        <v>29</v>
      </c>
      <c r="D8" s="146" t="s">
        <v>61</v>
      </c>
    </row>
    <row r="9" spans="1:4" ht="20.25" thickBot="1" thickTop="1">
      <c r="A9" s="71" t="s">
        <v>25</v>
      </c>
      <c r="B9" s="72"/>
      <c r="C9" s="144">
        <v>0.8</v>
      </c>
      <c r="D9" s="148"/>
    </row>
    <row r="10" spans="1:4" ht="19.5" thickBot="1" thickTop="1">
      <c r="A10" s="69" t="s">
        <v>47</v>
      </c>
      <c r="B10" s="73"/>
      <c r="C10" s="223" t="s">
        <v>60</v>
      </c>
      <c r="D10" s="150"/>
    </row>
    <row r="11" spans="1:4" ht="19.5" thickBot="1" thickTop="1">
      <c r="A11" s="71" t="s">
        <v>26</v>
      </c>
      <c r="B11" s="72"/>
      <c r="C11" s="224"/>
      <c r="D11" s="148"/>
    </row>
    <row r="12" spans="1:4" ht="24.75" customHeight="1" thickTop="1">
      <c r="A12" s="71" t="s">
        <v>47</v>
      </c>
      <c r="B12" s="219"/>
      <c r="C12" s="221"/>
      <c r="D12" s="150"/>
    </row>
    <row r="13" spans="1:4" ht="9" customHeight="1" thickBot="1">
      <c r="A13" s="74"/>
      <c r="B13" s="220"/>
      <c r="C13" s="222"/>
      <c r="D13" s="149"/>
    </row>
    <row r="14" spans="1:4" ht="20.25" thickBot="1" thickTop="1">
      <c r="A14" s="71" t="s">
        <v>48</v>
      </c>
      <c r="B14" s="72"/>
      <c r="C14" s="144"/>
      <c r="D14" s="147"/>
    </row>
    <row r="15" spans="1:4" ht="24.75" customHeight="1" thickTop="1">
      <c r="A15" s="71" t="s">
        <v>47</v>
      </c>
      <c r="B15" s="225"/>
      <c r="C15" s="219" t="s">
        <v>73</v>
      </c>
      <c r="D15" s="227"/>
    </row>
    <row r="16" spans="1:4" ht="13.5" customHeight="1" thickBot="1">
      <c r="A16" s="75"/>
      <c r="B16" s="226"/>
      <c r="C16" s="220"/>
      <c r="D16" s="228"/>
    </row>
    <row r="17" spans="1:4" ht="18.75" customHeight="1" thickBot="1">
      <c r="A17" s="76"/>
      <c r="B17" s="229" t="s">
        <v>30</v>
      </c>
      <c r="C17" s="230"/>
      <c r="D17" s="201"/>
    </row>
    <row r="18" spans="1:4" ht="26.25" customHeight="1" thickBot="1">
      <c r="A18" s="77" t="s">
        <v>31</v>
      </c>
      <c r="B18" s="78"/>
      <c r="C18" s="128" t="s">
        <v>75</v>
      </c>
      <c r="D18" s="79"/>
    </row>
    <row r="19" spans="1:4" ht="26.25" customHeight="1" thickBot="1">
      <c r="A19" s="77"/>
      <c r="B19" s="78"/>
      <c r="C19" s="166"/>
      <c r="D19" s="80"/>
    </row>
    <row r="20" spans="1:4" ht="39" customHeight="1" thickBot="1">
      <c r="A20" s="77" t="s">
        <v>49</v>
      </c>
      <c r="B20" s="78"/>
      <c r="C20" s="79" t="s">
        <v>59</v>
      </c>
      <c r="D20" s="79" t="s">
        <v>55</v>
      </c>
    </row>
    <row r="21" spans="1:4" ht="21.75" customHeight="1" thickBot="1">
      <c r="A21" s="77" t="s">
        <v>50</v>
      </c>
      <c r="B21" s="78"/>
      <c r="C21" s="81"/>
      <c r="D21" s="81" t="s">
        <v>51</v>
      </c>
    </row>
    <row r="22" spans="1:4" ht="23.25" customHeight="1" thickBot="1">
      <c r="A22" s="77" t="s">
        <v>52</v>
      </c>
      <c r="B22" s="78"/>
      <c r="C22" s="82"/>
      <c r="D22" s="81" t="s">
        <v>51</v>
      </c>
    </row>
    <row r="23" spans="1:11" ht="18.75" customHeight="1">
      <c r="A23" s="101" t="s">
        <v>57</v>
      </c>
      <c r="B23" s="102"/>
      <c r="C23" s="102"/>
      <c r="D23" s="103"/>
      <c r="E23" s="34"/>
      <c r="F23" s="34"/>
      <c r="G23" s="34"/>
      <c r="H23" s="35"/>
      <c r="I23" s="35"/>
      <c r="J23" s="35"/>
      <c r="K23" s="36"/>
    </row>
  </sheetData>
  <mergeCells count="10">
    <mergeCell ref="B15:B16"/>
    <mergeCell ref="C15:C16"/>
    <mergeCell ref="D15:D16"/>
    <mergeCell ref="B17:D17"/>
    <mergeCell ref="A1:D1"/>
    <mergeCell ref="A2:D2"/>
    <mergeCell ref="B3:D3"/>
    <mergeCell ref="B12:B13"/>
    <mergeCell ref="C12:C13"/>
    <mergeCell ref="C10:C11"/>
  </mergeCells>
  <printOptions/>
  <pageMargins left="1.11" right="0.75" top="1" bottom="1" header="0.5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L5" sqref="L5"/>
    </sheetView>
  </sheetViews>
  <sheetFormatPr defaultColWidth="9.140625" defaultRowHeight="12.75"/>
  <cols>
    <col min="4" max="4" width="12.00390625" style="0" customWidth="1"/>
    <col min="5" max="5" width="11.57421875" style="0" customWidth="1"/>
    <col min="6" max="6" width="11.7109375" style="0" customWidth="1"/>
    <col min="9" max="9" width="10.421875" style="0" customWidth="1"/>
    <col min="11" max="11" width="10.421875" style="0" customWidth="1"/>
    <col min="12" max="12" width="10.140625" style="0" customWidth="1"/>
  </cols>
  <sheetData>
    <row r="1" spans="1:12" ht="18.75" thickBot="1">
      <c r="A1" s="202" t="s">
        <v>91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31"/>
    </row>
    <row r="2" spans="1:12" ht="18.75" thickBot="1">
      <c r="A2" s="232" t="s">
        <v>92</v>
      </c>
      <c r="B2" s="233"/>
      <c r="C2" s="233"/>
      <c r="D2" s="234"/>
      <c r="E2" s="234"/>
      <c r="F2" s="234"/>
      <c r="G2" s="234"/>
      <c r="H2" s="234"/>
      <c r="I2" s="234"/>
      <c r="J2" s="234"/>
      <c r="K2" s="234"/>
      <c r="L2" s="235"/>
    </row>
    <row r="3" spans="1:12" ht="18.75" thickBot="1">
      <c r="A3" s="164" t="s">
        <v>76</v>
      </c>
      <c r="B3" s="165" t="s">
        <v>77</v>
      </c>
      <c r="C3" s="165" t="s">
        <v>78</v>
      </c>
      <c r="D3" s="236" t="s">
        <v>79</v>
      </c>
      <c r="E3" s="236"/>
      <c r="F3" s="236"/>
      <c r="G3" s="167"/>
      <c r="H3" s="237" t="s">
        <v>80</v>
      </c>
      <c r="I3" s="238"/>
      <c r="J3" s="239" t="s">
        <v>81</v>
      </c>
      <c r="K3" s="240"/>
      <c r="L3" s="241"/>
    </row>
    <row r="4" spans="1:12" ht="36.75" thickBot="1">
      <c r="A4" s="168"/>
      <c r="B4" s="169"/>
      <c r="C4" s="169"/>
      <c r="D4" s="170" t="s">
        <v>82</v>
      </c>
      <c r="E4" s="170" t="s">
        <v>83</v>
      </c>
      <c r="F4" s="170" t="s">
        <v>84</v>
      </c>
      <c r="G4" s="170"/>
      <c r="H4" s="170" t="s">
        <v>85</v>
      </c>
      <c r="I4" s="170" t="s">
        <v>86</v>
      </c>
      <c r="J4" s="171"/>
      <c r="K4" s="172">
        <v>0.2</v>
      </c>
      <c r="L4" s="171" t="s">
        <v>62</v>
      </c>
    </row>
    <row r="5" spans="1:12" ht="18">
      <c r="A5" s="173" t="s">
        <v>93</v>
      </c>
      <c r="B5" s="174" t="s">
        <v>87</v>
      </c>
      <c r="C5" s="174" t="s">
        <v>88</v>
      </c>
      <c r="D5" s="175">
        <v>42.24</v>
      </c>
      <c r="E5" s="175">
        <v>6.02</v>
      </c>
      <c r="F5" s="176">
        <v>48.26</v>
      </c>
      <c r="G5" s="175"/>
      <c r="H5" s="177"/>
      <c r="I5" s="178"/>
      <c r="J5" s="179"/>
      <c r="K5" s="179"/>
      <c r="L5" s="179">
        <v>57912</v>
      </c>
    </row>
    <row r="6" spans="1:12" ht="18">
      <c r="A6" s="180"/>
      <c r="B6" s="180"/>
      <c r="C6" s="180"/>
      <c r="D6" s="181"/>
      <c r="E6" s="181"/>
      <c r="F6" s="181"/>
      <c r="G6" s="181"/>
      <c r="H6" s="180"/>
      <c r="I6" s="180"/>
      <c r="J6" s="182"/>
      <c r="K6" s="182"/>
      <c r="L6" s="182"/>
    </row>
    <row r="7" spans="1:12" ht="18">
      <c r="A7" s="180"/>
      <c r="B7" s="180"/>
      <c r="C7" s="180"/>
      <c r="D7" s="181"/>
      <c r="E7" s="181"/>
      <c r="F7" s="181"/>
      <c r="G7" s="181"/>
      <c r="H7" s="180"/>
      <c r="I7" s="180"/>
      <c r="J7" s="182"/>
      <c r="K7" s="182"/>
      <c r="L7" s="182"/>
    </row>
    <row r="8" spans="1:12" ht="18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ht="18">
      <c r="A9" s="180"/>
      <c r="B9" s="180"/>
      <c r="C9" s="180"/>
      <c r="D9" s="181"/>
      <c r="E9" s="181"/>
      <c r="F9" s="181"/>
      <c r="G9" s="181"/>
      <c r="H9" s="180"/>
      <c r="I9" s="180"/>
      <c r="J9" s="182"/>
      <c r="K9" s="182"/>
      <c r="L9" s="182"/>
    </row>
    <row r="10" spans="1:12" ht="18">
      <c r="A10" s="180"/>
      <c r="B10" s="180"/>
      <c r="C10" s="180"/>
      <c r="D10" s="181"/>
      <c r="E10" s="181"/>
      <c r="F10" s="181"/>
      <c r="G10" s="181"/>
      <c r="H10" s="180"/>
      <c r="I10" s="180"/>
      <c r="J10" s="182"/>
      <c r="K10" s="182"/>
      <c r="L10" s="182"/>
    </row>
    <row r="11" spans="1:12" ht="18">
      <c r="A11" s="180"/>
      <c r="B11" s="180"/>
      <c r="C11" s="180"/>
      <c r="D11" s="181"/>
      <c r="E11" s="181"/>
      <c r="F11" s="181"/>
      <c r="G11" s="181"/>
      <c r="H11" s="180"/>
      <c r="I11" s="180"/>
      <c r="J11" s="182"/>
      <c r="K11" s="182"/>
      <c r="L11" s="182"/>
    </row>
    <row r="12" spans="1:12" ht="18">
      <c r="A12" s="180"/>
      <c r="B12" s="180"/>
      <c r="C12" s="180"/>
      <c r="D12" s="181"/>
      <c r="E12" s="181"/>
      <c r="F12" s="181"/>
      <c r="G12" s="181"/>
      <c r="H12" s="180"/>
      <c r="I12" s="180"/>
      <c r="J12" s="182"/>
      <c r="K12" s="182"/>
      <c r="L12" s="182"/>
    </row>
    <row r="13" spans="1:12" ht="18">
      <c r="A13" s="180"/>
      <c r="B13" s="180"/>
      <c r="C13" s="180"/>
      <c r="D13" s="181"/>
      <c r="E13" s="181"/>
      <c r="F13" s="181"/>
      <c r="G13" s="181"/>
      <c r="H13" s="180"/>
      <c r="I13" s="180"/>
      <c r="J13" s="182"/>
      <c r="K13" s="182"/>
      <c r="L13" s="182"/>
    </row>
    <row r="14" spans="1:12" ht="18">
      <c r="A14" s="180"/>
      <c r="B14" s="180"/>
      <c r="C14" s="180"/>
      <c r="D14" s="181"/>
      <c r="E14" s="181"/>
      <c r="F14" s="181"/>
      <c r="G14" s="181"/>
      <c r="H14" s="180"/>
      <c r="I14" s="180"/>
      <c r="J14" s="182"/>
      <c r="K14" s="182"/>
      <c r="L14" s="182"/>
    </row>
    <row r="15" spans="1:12" ht="18">
      <c r="A15" s="180"/>
      <c r="B15" s="180"/>
      <c r="C15" s="180"/>
      <c r="D15" s="181"/>
      <c r="E15" s="181"/>
      <c r="F15" s="181"/>
      <c r="G15" s="181"/>
      <c r="H15" s="180"/>
      <c r="I15" s="180"/>
      <c r="J15" s="182"/>
      <c r="K15" s="182"/>
      <c r="L15" s="182"/>
    </row>
    <row r="17" spans="1:11" ht="21">
      <c r="A17" s="184" t="s">
        <v>89</v>
      </c>
      <c r="B17" s="184"/>
      <c r="C17" s="185"/>
      <c r="D17" s="186"/>
      <c r="E17" s="186"/>
      <c r="F17" s="186"/>
      <c r="G17" s="187"/>
      <c r="H17" s="187"/>
      <c r="I17" s="188"/>
      <c r="J17" s="188"/>
      <c r="K17" s="188"/>
    </row>
    <row r="18" spans="1:11" ht="21">
      <c r="A18" s="189" t="s">
        <v>90</v>
      </c>
      <c r="B18" s="35"/>
      <c r="C18" s="35"/>
      <c r="D18" s="34"/>
      <c r="E18" s="34"/>
      <c r="F18" s="34"/>
      <c r="G18" s="34"/>
      <c r="H18" s="35"/>
      <c r="I18" s="35"/>
      <c r="J18" s="35"/>
      <c r="K18" s="36"/>
    </row>
    <row r="19" spans="1:11" ht="21">
      <c r="A19" s="189"/>
      <c r="B19" s="35"/>
      <c r="C19" s="35"/>
      <c r="D19" s="34"/>
      <c r="E19" s="34"/>
      <c r="F19" s="34"/>
      <c r="G19" s="34"/>
      <c r="H19" s="35"/>
      <c r="I19" s="35"/>
      <c r="J19" s="35"/>
      <c r="K19" s="36"/>
    </row>
    <row r="20" spans="1:11" ht="18">
      <c r="A20" s="190"/>
      <c r="B20" s="35"/>
      <c r="C20" s="35"/>
      <c r="D20" s="34"/>
      <c r="E20" s="34"/>
      <c r="F20" s="34"/>
      <c r="G20" s="34"/>
      <c r="H20" s="35"/>
      <c r="I20" s="35"/>
      <c r="J20" s="35"/>
      <c r="K20" s="36"/>
    </row>
  </sheetData>
  <mergeCells count="5">
    <mergeCell ref="A1:L1"/>
    <mergeCell ref="A2:L2"/>
    <mergeCell ref="D3:F3"/>
    <mergeCell ref="H3:I3"/>
    <mergeCell ref="J3:L3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2007-01-22T11:43:36Z</cp:lastPrinted>
  <dcterms:created xsi:type="dcterms:W3CDTF">2005-08-04T14:43:08Z</dcterms:created>
  <dcterms:modified xsi:type="dcterms:W3CDTF">2007-09-25T05:43:02Z</dcterms:modified>
  <cp:category/>
  <cp:version/>
  <cp:contentType/>
  <cp:contentStatus/>
</cp:coreProperties>
</file>